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32767" windowWidth="25200" windowHeight="11775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Glossaire" sheetId="10" r:id="rId10"/>
  </sheets>
  <definedNames/>
  <calcPr fullCalcOnLoad="1"/>
</workbook>
</file>

<file path=xl/sharedStrings.xml><?xml version="1.0" encoding="utf-8"?>
<sst xmlns="http://schemas.openxmlformats.org/spreadsheetml/2006/main" count="196" uniqueCount="101">
  <si>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</si>
  <si>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</si>
  <si>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</si>
  <si>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</si>
  <si>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</si>
  <si>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</si>
  <si>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</si>
  <si>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</si>
  <si>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</si>
  <si>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</si>
  <si>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</si>
  <si>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</si>
  <si>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</si>
  <si>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</si>
  <si>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</si>
  <si>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</si>
  <si>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</si>
  <si>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</si>
  <si>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</si>
  <si>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</si>
  <si>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</si>
  <si>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</si>
  <si>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</si>
  <si>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</si>
  <si>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</si>
  <si>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</si>
  <si>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</si>
  <si>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</si>
  <si>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</si>
  <si>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</si>
  <si>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</si>
  <si>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</si>
  <si>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</si>
  <si>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</si>
  <si>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</si>
  <si>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</si>
  <si>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</si>
  <si>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</si>
  <si>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Modèle officiel généré par l'apllication eComptes © SPW.INTERIEUR &amp; ACTION SOCIALE</t>
  </si>
  <si>
    <t>Administration communale de :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</si>
  <si>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</si>
  <si>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</si>
  <si>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</si>
  <si>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</si>
  <si>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</si>
  <si>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</si>
  <si>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</si>
  <si>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</si>
  <si>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</si>
  <si>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</si>
  <si>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</si>
  <si>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</si>
  <si>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</si>
  <si>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</si>
  <si>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</si>
  <si>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</si>
  <si>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</si>
  <si>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</si>
  <si>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</si>
  <si>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</si>
  <si>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</si>
  <si>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</si>
  <si>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</si>
  <si>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</si>
  <si>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</si>
  <si>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</si>
  <si>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</si>
  <si>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</si>
  <si>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</si>
  <si>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</si>
  <si>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</si>
  <si>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</si>
  <si>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</si>
  <si>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</si>
  <si>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</si>
  <si>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</si>
  <si>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</si>
  <si>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</si>
  <si>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</si>
  <si>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</si>
  <si>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</si>
  <si>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BEAUVECHAIN</t>
  </si>
  <si>
    <t>Place communale 3</t>
  </si>
  <si>
    <t>1320 BEAUVECHAIN</t>
  </si>
  <si>
    <t>www.beauvechain.be</t>
  </si>
  <si>
    <t>José Frix</t>
  </si>
  <si>
    <t>010. 868.302</t>
  </si>
  <si>
    <t>010. 868.301</t>
  </si>
  <si>
    <t>directeurgeneral@beauvechain.be</t>
  </si>
  <si>
    <t>Anne DEHENEFFE</t>
  </si>
  <si>
    <t>010.868.303</t>
  </si>
  <si>
    <t>010.868.301</t>
  </si>
  <si>
    <t>anne.deheneffe@beauvechain.be</t>
  </si>
  <si>
    <t>Dépenses ordinaires (Prévisions)</t>
  </si>
  <si>
    <t>Recettes ordinaires (Prévisions)</t>
  </si>
  <si>
    <t>Dépenses extraordinaires (Prévisions)</t>
  </si>
  <si>
    <t>Recettes extraordinaires (Prévisions)</t>
  </si>
  <si>
    <t>Date d'arrêt du budget par le conseil:</t>
  </si>
  <si>
    <t>29/04/2019</t>
  </si>
  <si>
    <t>03/06/2019</t>
  </si>
  <si>
    <t>Budget modifié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</si>
</sst>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b/>
      <sz val="18"/>
      <color indexed="10"/>
      <name val="Arial"/>
      <family val="0"/>
    </font>
    <font>
      <sz val="18"/>
      <color indexed="10"/>
      <name val="Tahoma"/>
      <family val="0"/>
    </font>
    <font>
      <sz val="12"/>
      <color indexed="10"/>
      <name val="Tahoma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35" borderId="17" xfId="0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9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8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200" fontId="12" fillId="0" borderId="0" xfId="5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49" fontId="8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35" borderId="23" xfId="0" applyFont="1" applyFill="1" applyBorder="1" applyAlignment="1">
      <alignment horizontal="right" vertical="center"/>
    </xf>
    <xf numFmtId="0" fontId="9" fillId="35" borderId="17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9" fontId="0" fillId="0" borderId="23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8" fillId="35" borderId="17" xfId="0" applyNumberFormat="1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" fillId="41" borderId="23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8" fillId="0" borderId="23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3" fillId="42" borderId="14" xfId="0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center" vertical="center"/>
    </xf>
    <xf numFmtId="200" fontId="12" fillId="43" borderId="24" xfId="50" applyNumberFormat="1" applyFont="1" applyFill="1" applyBorder="1" applyAlignment="1">
      <alignment horizontal="center" vertical="center"/>
    </xf>
    <xf numFmtId="200" fontId="12" fillId="43" borderId="25" xfId="50" applyNumberFormat="1" applyFont="1" applyFill="1" applyBorder="1" applyAlignment="1">
      <alignment horizontal="center" vertical="center"/>
    </xf>
    <xf numFmtId="200" fontId="12" fillId="43" borderId="26" xfId="50" applyNumberFormat="1" applyFont="1" applyFill="1" applyBorder="1" applyAlignment="1">
      <alignment horizontal="center" vertical="center"/>
    </xf>
    <xf numFmtId="200" fontId="12" fillId="6" borderId="24" xfId="50" applyNumberFormat="1" applyFont="1" applyFill="1" applyBorder="1" applyAlignment="1">
      <alignment horizontal="center" vertical="center"/>
    </xf>
    <xf numFmtId="200" fontId="12" fillId="6" borderId="25" xfId="50" applyNumberFormat="1" applyFont="1" applyFill="1" applyBorder="1" applyAlignment="1">
      <alignment horizontal="center" vertical="center"/>
    </xf>
    <xf numFmtId="200" fontId="12" fillId="6" borderId="26" xfId="50" applyNumberFormat="1" applyFont="1" applyFill="1" applyBorder="1" applyAlignment="1">
      <alignment horizontal="center" vertical="center"/>
    </xf>
    <xf numFmtId="0" fontId="12" fillId="27" borderId="24" xfId="0" applyFont="1" applyFill="1" applyBorder="1" applyAlignment="1">
      <alignment horizontal="left" vertical="center"/>
    </xf>
    <xf numFmtId="0" fontId="12" fillId="27" borderId="25" xfId="0" applyFont="1" applyFill="1" applyBorder="1" applyAlignment="1">
      <alignment horizontal="left" vertical="center"/>
    </xf>
    <xf numFmtId="0" fontId="12" fillId="27" borderId="26" xfId="0" applyFont="1" applyFill="1" applyBorder="1" applyAlignment="1">
      <alignment horizontal="left" vertical="center"/>
    </xf>
    <xf numFmtId="0" fontId="13" fillId="6" borderId="24" xfId="0" applyFont="1" applyFill="1" applyBorder="1" applyAlignment="1">
      <alignment horizontal="left" vertical="center" wrapText="1"/>
    </xf>
    <xf numFmtId="0" fontId="13" fillId="6" borderId="25" xfId="0" applyFont="1" applyFill="1" applyBorder="1" applyAlignment="1">
      <alignment horizontal="left" vertical="center" wrapText="1"/>
    </xf>
    <xf numFmtId="0" fontId="13" fillId="6" borderId="26" xfId="0" applyFont="1" applyFill="1" applyBorder="1" applyAlignment="1">
      <alignment horizontal="left" vertical="center" wrapText="1"/>
    </xf>
    <xf numFmtId="0" fontId="9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9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2" fillId="4" borderId="14" xfId="0" applyFont="1" applyFill="1" applyBorder="1" applyAlignment="1">
      <alignment horizontal="center" vertical="center"/>
    </xf>
    <xf numFmtId="49" fontId="18" fillId="44" borderId="23" xfId="0" applyNumberFormat="1" applyFont="1" applyFill="1" applyBorder="1" applyAlignment="1">
      <alignment horizontal="center" vertical="center"/>
    </xf>
    <xf numFmtId="0" fontId="18" fillId="44" borderId="17" xfId="0" applyFont="1" applyFill="1" applyBorder="1" applyAlignment="1">
      <alignment horizontal="center" vertical="center"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13" fillId="4" borderId="14" xfId="0" applyFont="1" applyFill="1" applyBorder="1" applyAlignment="1">
      <alignment horizontal="right" vertical="center"/>
    </xf>
    <xf numFmtId="0" fontId="13" fillId="4" borderId="22" xfId="0" applyFont="1" applyFill="1" applyBorder="1" applyAlignment="1">
      <alignment horizontal="right" vertical="center"/>
    </xf>
    <xf numFmtId="0" fontId="13" fillId="4" borderId="14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" fontId="12" fillId="33" borderId="19" xfId="50" applyNumberFormat="1" applyFont="1" applyFill="1" applyBorder="1" applyAlignment="1">
      <alignment vertical="center"/>
    </xf>
    <xf numFmtId="183" fontId="12" fillId="33" borderId="18" xfId="50" applyNumberFormat="1" applyFont="1" applyFill="1" applyBorder="1" applyAlignment="1">
      <alignment vertical="center"/>
    </xf>
    <xf numFmtId="183" fontId="12" fillId="33" borderId="11" xfId="5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33" borderId="16" xfId="50" applyNumberFormat="1" applyFont="1" applyFill="1" applyBorder="1" applyAlignment="1">
      <alignment vertical="center"/>
    </xf>
    <xf numFmtId="183" fontId="12" fillId="33" borderId="0" xfId="50" applyNumberFormat="1" applyFont="1" applyFill="1" applyBorder="1" applyAlignment="1">
      <alignment vertical="center"/>
    </xf>
    <xf numFmtId="183" fontId="12" fillId="33" borderId="12" xfId="50" applyNumberFormat="1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4" fontId="12" fillId="33" borderId="27" xfId="50" applyNumberFormat="1" applyFont="1" applyFill="1" applyBorder="1" applyAlignment="1">
      <alignment vertical="center"/>
    </xf>
    <xf numFmtId="183" fontId="12" fillId="33" borderId="28" xfId="50" applyNumberFormat="1" applyFont="1" applyFill="1" applyBorder="1" applyAlignment="1">
      <alignment vertical="center"/>
    </xf>
    <xf numFmtId="183" fontId="12" fillId="33" borderId="29" xfId="50" applyNumberFormat="1" applyFont="1" applyFill="1" applyBorder="1" applyAlignment="1">
      <alignment vertical="center"/>
    </xf>
    <xf numFmtId="183" fontId="12" fillId="27" borderId="24" xfId="50" applyNumberFormat="1" applyFont="1" applyFill="1" applyBorder="1" applyAlignment="1">
      <alignment vertical="center"/>
    </xf>
    <xf numFmtId="183" fontId="12" fillId="27" borderId="25" xfId="50" applyNumberFormat="1" applyFont="1" applyFill="1" applyBorder="1" applyAlignment="1">
      <alignment vertical="center"/>
    </xf>
    <xf numFmtId="183" fontId="12" fillId="27" borderId="26" xfId="50" applyNumberFormat="1" applyFont="1" applyFill="1" applyBorder="1" applyAlignment="1">
      <alignment vertical="center"/>
    </xf>
    <xf numFmtId="4" fontId="12" fillId="33" borderId="30" xfId="50" applyNumberFormat="1" applyFont="1" applyFill="1" applyBorder="1" applyAlignment="1">
      <alignment vertical="center"/>
    </xf>
    <xf numFmtId="183" fontId="12" fillId="33" borderId="31" xfId="50" applyNumberFormat="1" applyFont="1" applyFill="1" applyBorder="1" applyAlignment="1">
      <alignment vertical="center"/>
    </xf>
    <xf numFmtId="183" fontId="12" fillId="33" borderId="32" xfId="50" applyNumberFormat="1" applyFont="1" applyFill="1" applyBorder="1" applyAlignment="1">
      <alignment vertical="center"/>
    </xf>
    <xf numFmtId="49" fontId="18" fillId="45" borderId="23" xfId="0" applyNumberFormat="1" applyFont="1" applyFill="1" applyBorder="1" applyAlignment="1">
      <alignment horizontal="center" vertical="center"/>
    </xf>
    <xf numFmtId="0" fontId="18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2" fillId="46" borderId="24" xfId="0" applyFont="1" applyFill="1" applyBorder="1" applyAlignment="1">
      <alignment horizontal="left" vertical="center"/>
    </xf>
    <xf numFmtId="0" fontId="12" fillId="46" borderId="25" xfId="0" applyFont="1" applyFill="1" applyBorder="1" applyAlignment="1">
      <alignment horizontal="left" vertical="center"/>
    </xf>
    <xf numFmtId="183" fontId="12" fillId="46" borderId="24" xfId="50" applyNumberFormat="1" applyFont="1" applyFill="1" applyBorder="1" applyAlignment="1">
      <alignment vertical="center"/>
    </xf>
    <xf numFmtId="183" fontId="12" fillId="46" borderId="25" xfId="50" applyNumberFormat="1" applyFont="1" applyFill="1" applyBorder="1" applyAlignment="1">
      <alignment vertical="center"/>
    </xf>
    <xf numFmtId="183" fontId="12" fillId="46" borderId="26" xfId="5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46" borderId="26" xfId="0" applyFont="1" applyFill="1" applyBorder="1" applyAlignment="1">
      <alignment horizontal="left" vertical="center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9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2" fillId="0" borderId="2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69" fillId="47" borderId="10" xfId="0" applyFont="1" applyFill="1" applyBorder="1" applyAlignment="1">
      <alignment horizontal="center" vertical="center"/>
    </xf>
    <xf numFmtId="0" fontId="70" fillId="47" borderId="10" xfId="0" applyFont="1" applyFill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69" fillId="48" borderId="10" xfId="0" applyFont="1" applyFill="1" applyBorder="1" applyAlignment="1">
      <alignment horizontal="center" vertical="center"/>
    </xf>
    <xf numFmtId="0" fontId="70" fillId="48" borderId="10" xfId="0" applyFont="1" applyFill="1" applyBorder="1" applyAlignment="1">
      <alignment horizontal="center" vertical="center"/>
    </xf>
    <xf numFmtId="0" fontId="69" fillId="44" borderId="10" xfId="0" applyFont="1" applyFill="1" applyBorder="1" applyAlignment="1">
      <alignment horizontal="center" vertical="center"/>
    </xf>
    <xf numFmtId="0" fontId="70" fillId="44" borderId="10" xfId="0" applyFont="1" applyFill="1" applyBorder="1" applyAlignment="1">
      <alignment horizontal="center" vertical="center"/>
    </xf>
    <xf numFmtId="0" fontId="69" fillId="49" borderId="10" xfId="0" applyFont="1" applyFill="1" applyBorder="1" applyAlignment="1">
      <alignment horizontal="center" vertical="center"/>
    </xf>
    <xf numFmtId="0" fontId="70" fillId="49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Currency" xfId="55"/>
    <cellStyle name="Currency [0]" xfId="56"/>
    <cellStyle name="Neutre" xfId="57"/>
    <cellStyle name="Normal 2" xfId="58"/>
    <cellStyle name="Note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1593817"/>
        <c:axId val="38800034"/>
      </c:barChart>
      <c:catAx>
        <c:axId val="41593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8800034"/>
        <c:crosses val="autoZero"/>
        <c:auto val="1"/>
        <c:lblOffset val="100"/>
        <c:tickLblSkip val="1"/>
        <c:noMultiLvlLbl val="0"/>
      </c:catAx>
      <c:valAx>
        <c:axId val="38800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593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25"/>
          <c:w val="0.78375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3655987"/>
        <c:axId val="55795020"/>
      </c:barChart>
      <c:catAx>
        <c:axId val="13655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795020"/>
        <c:crosses val="autoZero"/>
        <c:auto val="1"/>
        <c:lblOffset val="100"/>
        <c:tickLblSkip val="1"/>
        <c:noMultiLvlLbl val="0"/>
      </c:catAx>
      <c:valAx>
        <c:axId val="5579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655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25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525"/>
          <c:w val="0.95125"/>
          <c:h val="0.7605"/>
        </c:manualLayout>
      </c:layout>
      <c:lineChart>
        <c:grouping val="stack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  <c:smooth val="0"/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  <c:smooth val="0"/>
        </c:ser>
        <c:marker val="1"/>
        <c:axId val="32393133"/>
        <c:axId val="23102742"/>
      </c:lineChart>
      <c:catAx>
        <c:axId val="32393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3102742"/>
        <c:crosses val="autoZero"/>
        <c:auto val="1"/>
        <c:lblOffset val="100"/>
        <c:tickLblSkip val="1"/>
        <c:noMultiLvlLbl val="0"/>
      </c:catAx>
      <c:valAx>
        <c:axId val="231027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23931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8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5125"/>
          <c:h val="0.76125"/>
        </c:manualLayout>
      </c:layout>
      <c:lineChart>
        <c:grouping val="stack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  <c:smooth val="0"/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  <c:smooth val="0"/>
        </c:ser>
        <c:marker val="1"/>
        <c:axId val="6598087"/>
        <c:axId val="59382784"/>
      </c:lineChart>
      <c:catAx>
        <c:axId val="6598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382784"/>
        <c:crosses val="autoZero"/>
        <c:auto val="1"/>
        <c:lblOffset val="100"/>
        <c:tickLblSkip val="1"/>
        <c:noMultiLvlLbl val="0"/>
      </c:catAx>
      <c:valAx>
        <c:axId val="59382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5980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97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142875</xdr:rowOff>
    </xdr:from>
    <xdr:to>
      <xdr:col>18</xdr:col>
      <xdr:colOff>333375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28650"/>
          <a:ext cx="6819900" cy="17907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 Y N T H E S E  des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BUDGETS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Module informatisé de publication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des budgets annuels</a:t>
          </a:r>
        </a:p>
      </xdr:txBody>
    </xdr:sp>
    <xdr:clientData/>
  </xdr:twoCellAnchor>
  <xdr:twoCellAnchor editAs="oneCell">
    <xdr:from>
      <xdr:col>14</xdr:col>
      <xdr:colOff>323850</xdr:colOff>
      <xdr:row>3</xdr:row>
      <xdr:rowOff>666750</xdr:rowOff>
    </xdr:from>
    <xdr:to>
      <xdr:col>18</xdr:col>
      <xdr:colOff>276225</xdr:colOff>
      <xdr:row>3</xdr:row>
      <xdr:rowOff>1409700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52525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590550</xdr:rowOff>
    </xdr:from>
    <xdr:to>
      <xdr:col>3</xdr:col>
      <xdr:colOff>0</xdr:colOff>
      <xdr:row>3</xdr:row>
      <xdr:rowOff>1447800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7632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4">
      <selection activeCell="T16" sqref="T16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49" t="str">
        <f>Coordonnées!A1</f>
        <v>Synthèse des Comptes</v>
      </c>
      <c r="B1" s="150"/>
      <c r="C1" s="150"/>
      <c r="D1" s="146" t="str">
        <f>Coordonnées!D1</f>
        <v>Administration communale de :</v>
      </c>
      <c r="E1" s="146"/>
      <c r="F1" s="146"/>
      <c r="G1" s="146"/>
      <c r="H1" s="146"/>
      <c r="I1" s="146"/>
      <c r="J1" s="144" t="str">
        <f>Coordonnées!J1</f>
        <v>BEAUVECHAIN</v>
      </c>
      <c r="K1" s="144"/>
      <c r="L1" s="144"/>
      <c r="M1" s="144"/>
      <c r="N1" s="144"/>
      <c r="O1" s="144"/>
      <c r="P1" s="130" t="str">
        <f>Coordonnées!P1</f>
        <v>Code INS</v>
      </c>
      <c r="Q1" s="131"/>
      <c r="R1" s="126">
        <f>Coordonnées!R1</f>
        <v>25005</v>
      </c>
      <c r="S1" s="127"/>
    </row>
    <row r="2" spans="1:19" ht="12.75">
      <c r="A2" s="151"/>
      <c r="B2" s="152"/>
      <c r="C2" s="152"/>
      <c r="D2" s="147"/>
      <c r="E2" s="147"/>
      <c r="F2" s="148"/>
      <c r="G2" s="148"/>
      <c r="H2" s="147"/>
      <c r="I2" s="147"/>
      <c r="J2" s="145"/>
      <c r="K2" s="145"/>
      <c r="L2" s="145"/>
      <c r="M2" s="145"/>
      <c r="N2" s="145"/>
      <c r="O2" s="145"/>
      <c r="P2" s="132" t="str">
        <f>Coordonnées!P2</f>
        <v>Exercice:</v>
      </c>
      <c r="Q2" s="133"/>
      <c r="R2" s="128">
        <f>Coordonnées!R2</f>
        <v>2019</v>
      </c>
      <c r="S2" s="129"/>
    </row>
    <row r="3" spans="1:19" ht="12.75">
      <c r="A3" s="82" t="str">
        <f>Coordonnées!A3</f>
        <v>Modèle officiel généré par l'apllication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36" t="str">
        <f>Coordonnées!P3</f>
        <v>Version:</v>
      </c>
      <c r="Q3" s="137"/>
      <c r="R3" s="134">
        <f>Coordonnées!R3</f>
        <v>1</v>
      </c>
      <c r="S3" s="135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7"/>
      <c r="S5" s="17"/>
    </row>
    <row r="6" spans="1:19" ht="15.75" customHeight="1">
      <c r="A6" s="13" t="s">
        <v>40</v>
      </c>
      <c r="B6" s="79"/>
      <c r="C6" s="79"/>
      <c r="D6" s="79"/>
      <c r="E6" s="79"/>
      <c r="F6" s="20"/>
      <c r="G6" s="36"/>
      <c r="H6" s="36"/>
      <c r="I6" s="3"/>
      <c r="J6" s="3"/>
      <c r="K6" s="3"/>
      <c r="L6" s="3"/>
      <c r="M6" s="76"/>
      <c r="N6" s="76"/>
      <c r="O6" s="76"/>
      <c r="P6" s="76"/>
      <c r="Q6" s="3"/>
      <c r="R6" s="3"/>
      <c r="S6" s="3"/>
    </row>
    <row r="7" spans="1:19" ht="16.5" customHeight="1">
      <c r="A7" s="14"/>
      <c r="B7" s="79"/>
      <c r="C7" s="79"/>
      <c r="D7" s="79"/>
      <c r="E7" s="79"/>
      <c r="F7" s="20"/>
      <c r="G7" s="20"/>
      <c r="H7" s="20"/>
      <c r="I7" s="76"/>
      <c r="J7" s="76"/>
      <c r="K7" s="76"/>
      <c r="L7" s="76"/>
      <c r="M7" s="76"/>
      <c r="N7" s="76"/>
      <c r="O7" s="76"/>
      <c r="P7" s="76"/>
      <c r="Q7" s="76"/>
      <c r="R7" s="3"/>
      <c r="S7" s="3"/>
    </row>
    <row r="8" spans="1:19" ht="16.5" customHeight="1">
      <c r="A8" s="80" t="s">
        <v>51</v>
      </c>
      <c r="B8" s="14"/>
      <c r="C8" s="81"/>
      <c r="D8" s="81"/>
      <c r="E8" s="81"/>
      <c r="F8" s="80" t="s">
        <v>52</v>
      </c>
      <c r="G8" s="81"/>
      <c r="H8" s="81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ht="49.5" customHeight="1">
      <c r="A9" s="239" t="s">
        <v>53</v>
      </c>
      <c r="B9" s="239"/>
      <c r="C9" s="239"/>
      <c r="D9" s="239"/>
      <c r="E9" s="239"/>
      <c r="F9" s="237" t="s">
        <v>54</v>
      </c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</row>
    <row r="10" spans="1:19" ht="49.5" customHeight="1">
      <c r="A10" s="239" t="s">
        <v>30</v>
      </c>
      <c r="B10" s="239"/>
      <c r="C10" s="239"/>
      <c r="D10" s="239"/>
      <c r="E10" s="239"/>
      <c r="F10" s="237" t="s">
        <v>55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</row>
    <row r="11" spans="1:19" ht="49.5" customHeight="1">
      <c r="A11" s="239" t="s">
        <v>56</v>
      </c>
      <c r="B11" s="239"/>
      <c r="C11" s="239"/>
      <c r="D11" s="239"/>
      <c r="E11" s="239"/>
      <c r="F11" s="237" t="s">
        <v>57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</row>
    <row r="12" spans="1:19" ht="49.5" customHeight="1">
      <c r="A12" s="239" t="s">
        <v>58</v>
      </c>
      <c r="B12" s="239"/>
      <c r="C12" s="239"/>
      <c r="D12" s="239"/>
      <c r="E12" s="239"/>
      <c r="F12" s="237" t="s">
        <v>78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</row>
    <row r="13" spans="1:19" ht="49.5" customHeight="1">
      <c r="A13" s="239" t="s">
        <v>59</v>
      </c>
      <c r="B13" s="239"/>
      <c r="C13" s="239"/>
      <c r="D13" s="239"/>
      <c r="E13" s="239"/>
      <c r="F13" s="237" t="s">
        <v>60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</row>
    <row r="14" spans="1:19" ht="49.5" customHeight="1">
      <c r="A14" s="239" t="s">
        <v>61</v>
      </c>
      <c r="B14" s="239"/>
      <c r="C14" s="239"/>
      <c r="D14" s="239"/>
      <c r="E14" s="239"/>
      <c r="F14" s="237" t="s">
        <v>79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</row>
    <row r="15" spans="1:19" ht="51.75" customHeight="1">
      <c r="A15" s="239" t="s">
        <v>62</v>
      </c>
      <c r="B15" s="239"/>
      <c r="C15" s="239"/>
      <c r="D15" s="239"/>
      <c r="E15" s="239"/>
      <c r="F15" s="237" t="s">
        <v>63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</row>
    <row r="16" spans="1:19" ht="49.5" customHeight="1">
      <c r="A16" s="238" t="s">
        <v>64</v>
      </c>
      <c r="B16" s="238"/>
      <c r="C16" s="238"/>
      <c r="D16" s="238"/>
      <c r="E16" s="238"/>
      <c r="F16" s="237" t="s">
        <v>65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</row>
    <row r="17" spans="1:19" ht="49.5" customHeight="1">
      <c r="A17" s="239" t="s">
        <v>66</v>
      </c>
      <c r="B17" s="239"/>
      <c r="C17" s="239"/>
      <c r="D17" s="239"/>
      <c r="E17" s="239"/>
      <c r="F17" s="237" t="s">
        <v>80</v>
      </c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ht="49.5" customHeight="1">
      <c r="A18" s="239" t="s">
        <v>67</v>
      </c>
      <c r="B18" s="239"/>
      <c r="C18" s="239"/>
      <c r="D18" s="239"/>
      <c r="E18" s="239"/>
      <c r="F18" s="237" t="s">
        <v>68</v>
      </c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</row>
    <row r="19" spans="1:19" s="48" customFormat="1" ht="16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1:19" s="48" customFormat="1" ht="16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</row>
    <row r="21" spans="1:19" ht="16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50"/>
    </row>
    <row r="22" spans="1:19" ht="16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50"/>
    </row>
    <row r="23" spans="1:19" ht="16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50"/>
    </row>
    <row r="24" spans="1:19" ht="16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50"/>
    </row>
    <row r="25" spans="1:19" ht="16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50"/>
    </row>
    <row r="26" spans="1:19" ht="16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50"/>
    </row>
    <row r="27" spans="1:19" ht="16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7"/>
    </row>
    <row r="28" spans="1:19" ht="16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50"/>
    </row>
    <row r="29" spans="1:19" ht="16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50"/>
    </row>
    <row r="30" spans="1:19" s="48" customFormat="1" ht="16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  <row r="31" spans="1:19" ht="16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50"/>
    </row>
    <row r="32" spans="1:19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7"/>
    </row>
    <row r="33" spans="1:19" ht="16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7"/>
    </row>
    <row r="34" spans="1:19" s="48" customFormat="1" ht="16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</row>
    <row r="35" spans="1:19" ht="16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50"/>
    </row>
    <row r="36" spans="1:19" ht="16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7"/>
    </row>
    <row r="37" spans="1:19" s="48" customFormat="1" ht="16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/>
    </row>
    <row r="38" spans="1:19" ht="16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50"/>
    </row>
    <row r="39" spans="1:19" ht="16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50"/>
    </row>
    <row r="40" spans="1:19" ht="16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50"/>
    </row>
    <row r="41" spans="1:19" ht="16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50"/>
    </row>
    <row r="42" spans="1:19" ht="16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50"/>
    </row>
    <row r="43" spans="1:19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50"/>
    </row>
    <row r="44" spans="1:19" ht="16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7"/>
    </row>
    <row r="45" spans="1:19" ht="16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</row>
    <row r="46" spans="1:19" ht="16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50"/>
    </row>
    <row r="47" spans="1:19" ht="16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6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50"/>
    </row>
    <row r="49" spans="1:19" ht="16.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5"/>
    </row>
    <row r="50" spans="1:19" ht="16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5"/>
    </row>
    <row r="51" spans="1:19" ht="16.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5"/>
    </row>
    <row r="52" spans="1:19" ht="16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</sheetData>
  <sheetProtection/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27"/>
  <sheetViews>
    <sheetView tabSelected="1" workbookViewId="0" topLeftCell="A2">
      <selection activeCell="U6" sqref="U6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49" t="s">
        <v>41</v>
      </c>
      <c r="B1" s="150"/>
      <c r="C1" s="150"/>
      <c r="D1" s="146" t="s">
        <v>39</v>
      </c>
      <c r="E1" s="146"/>
      <c r="F1" s="146"/>
      <c r="G1" s="146"/>
      <c r="H1" s="146"/>
      <c r="I1" s="146"/>
      <c r="J1" s="143" t="s">
        <v>81</v>
      </c>
      <c r="K1" s="144"/>
      <c r="L1" s="144"/>
      <c r="M1" s="144"/>
      <c r="N1" s="144"/>
      <c r="O1" s="144"/>
      <c r="P1" s="130" t="s">
        <v>12</v>
      </c>
      <c r="Q1" s="131"/>
      <c r="R1" s="126">
        <v>25005</v>
      </c>
      <c r="S1" s="127"/>
    </row>
    <row r="2" spans="1:19" ht="12.75">
      <c r="A2" s="151"/>
      <c r="B2" s="152"/>
      <c r="C2" s="152"/>
      <c r="D2" s="147"/>
      <c r="E2" s="147"/>
      <c r="F2" s="148"/>
      <c r="G2" s="148"/>
      <c r="H2" s="147"/>
      <c r="I2" s="147"/>
      <c r="J2" s="145"/>
      <c r="K2" s="145"/>
      <c r="L2" s="145"/>
      <c r="M2" s="145"/>
      <c r="N2" s="145"/>
      <c r="O2" s="145"/>
      <c r="P2" s="132" t="s">
        <v>1</v>
      </c>
      <c r="Q2" s="133"/>
      <c r="R2" s="128">
        <f>N16</f>
        <v>2019</v>
      </c>
      <c r="S2" s="129"/>
    </row>
    <row r="3" spans="1:19" ht="12.75">
      <c r="A3" s="82" t="s">
        <v>38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36" t="s">
        <v>31</v>
      </c>
      <c r="Q3" s="137"/>
      <c r="R3" s="134">
        <v>1</v>
      </c>
      <c r="S3" s="135"/>
    </row>
    <row r="4" spans="1:7" ht="165.75" customHeight="1">
      <c r="A4" s="154"/>
      <c r="B4" s="154"/>
      <c r="C4" s="154"/>
      <c r="D4" s="154"/>
      <c r="E4" s="154"/>
      <c r="F4" s="154"/>
      <c r="G4" s="154"/>
    </row>
    <row r="5" spans="1:19" ht="12.75" customHeight="1">
      <c r="A5" s="26"/>
      <c r="B5" s="25"/>
      <c r="C5" s="25"/>
      <c r="D5" s="25"/>
      <c r="E5" s="25"/>
      <c r="F5" s="25"/>
      <c r="G5" s="25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6"/>
    </row>
    <row r="6" spans="1:19" ht="15.75" customHeight="1">
      <c r="A6" s="104" t="s">
        <v>18</v>
      </c>
      <c r="B6" s="105"/>
      <c r="C6" s="105"/>
      <c r="D6" s="105"/>
      <c r="E6" s="105"/>
      <c r="F6" s="105"/>
      <c r="G6" s="105"/>
      <c r="H6" s="122" t="s">
        <v>81</v>
      </c>
      <c r="I6" s="123"/>
      <c r="J6" s="123"/>
      <c r="K6" s="123"/>
      <c r="L6" s="123"/>
      <c r="M6" s="123"/>
      <c r="N6" s="123"/>
      <c r="O6" s="123"/>
      <c r="P6" s="123"/>
      <c r="Q6" s="123"/>
      <c r="R6" s="2"/>
      <c r="S6" s="7"/>
    </row>
    <row r="7" spans="1:19" ht="15.75" customHeight="1">
      <c r="A7" s="19"/>
      <c r="B7" s="24"/>
      <c r="C7" s="20"/>
      <c r="D7" s="20"/>
      <c r="E7" s="20"/>
      <c r="F7" s="20"/>
      <c r="G7" s="2"/>
      <c r="H7" s="2"/>
      <c r="I7" s="2"/>
      <c r="J7" s="2"/>
      <c r="K7" s="2"/>
      <c r="L7" s="2"/>
      <c r="M7" s="20"/>
      <c r="N7" s="20"/>
      <c r="O7" s="20"/>
      <c r="P7" s="20"/>
      <c r="Q7" s="2"/>
      <c r="R7" s="2"/>
      <c r="S7" s="7"/>
    </row>
    <row r="8" spans="1:19" ht="15.75" customHeight="1">
      <c r="A8" s="104" t="s">
        <v>4</v>
      </c>
      <c r="B8" s="105"/>
      <c r="C8" s="105"/>
      <c r="D8" s="105"/>
      <c r="E8" s="105"/>
      <c r="F8" s="105"/>
      <c r="G8" s="105"/>
      <c r="H8" s="124" t="s">
        <v>82</v>
      </c>
      <c r="I8" s="121"/>
      <c r="J8" s="121"/>
      <c r="K8" s="121"/>
      <c r="L8" s="121"/>
      <c r="M8" s="121"/>
      <c r="N8" s="121"/>
      <c r="O8" s="121"/>
      <c r="P8" s="121"/>
      <c r="Q8" s="125"/>
      <c r="R8" s="2"/>
      <c r="S8" s="7"/>
    </row>
    <row r="9" spans="1:19" ht="15.75" customHeight="1">
      <c r="A9" s="21"/>
      <c r="B9" s="2"/>
      <c r="C9" s="2"/>
      <c r="D9" s="2"/>
      <c r="E9" s="2"/>
      <c r="F9" s="2"/>
      <c r="G9" s="2"/>
      <c r="H9" s="141" t="s">
        <v>83</v>
      </c>
      <c r="I9" s="101"/>
      <c r="J9" s="101"/>
      <c r="K9" s="101"/>
      <c r="L9" s="101"/>
      <c r="M9" s="101"/>
      <c r="N9" s="101"/>
      <c r="O9" s="101"/>
      <c r="P9" s="101"/>
      <c r="Q9" s="142"/>
      <c r="R9" s="2"/>
      <c r="S9" s="7"/>
    </row>
    <row r="10" spans="1:19" ht="15.75" customHeight="1">
      <c r="A10" s="21"/>
      <c r="B10" s="2"/>
      <c r="C10" s="2"/>
      <c r="D10" s="2"/>
      <c r="E10" s="2"/>
      <c r="F10" s="2"/>
      <c r="G10" s="20"/>
      <c r="H10" s="113" t="s">
        <v>84</v>
      </c>
      <c r="I10" s="114"/>
      <c r="J10" s="114"/>
      <c r="K10" s="114"/>
      <c r="L10" s="114"/>
      <c r="M10" s="114"/>
      <c r="N10" s="114"/>
      <c r="O10" s="114"/>
      <c r="P10" s="114"/>
      <c r="Q10" s="115"/>
      <c r="R10" s="2"/>
      <c r="S10" s="7"/>
    </row>
    <row r="11" spans="1:19" ht="15.75" customHeight="1">
      <c r="A11" s="21"/>
      <c r="B11" s="2"/>
      <c r="C11" s="2"/>
      <c r="D11" s="2"/>
      <c r="E11" s="2"/>
      <c r="F11" s="2"/>
      <c r="G11" s="20"/>
      <c r="H11" s="20"/>
      <c r="I11" s="20"/>
      <c r="J11" s="20"/>
      <c r="K11" s="20"/>
      <c r="L11" s="2"/>
      <c r="M11" s="2"/>
      <c r="N11" s="2"/>
      <c r="O11" s="2"/>
      <c r="P11" s="2"/>
      <c r="Q11" s="31"/>
      <c r="R11" s="32"/>
      <c r="S11" s="7"/>
    </row>
    <row r="12" spans="1:19" ht="15.75" customHeight="1">
      <c r="A12" s="108" t="s">
        <v>97</v>
      </c>
      <c r="B12" s="109"/>
      <c r="C12" s="109"/>
      <c r="D12" s="109"/>
      <c r="E12" s="109"/>
      <c r="F12" s="109"/>
      <c r="G12" s="109"/>
      <c r="H12" s="110" t="s">
        <v>98</v>
      </c>
      <c r="I12" s="111"/>
      <c r="J12" s="112"/>
      <c r="K12" s="20"/>
      <c r="L12" s="2"/>
      <c r="M12" s="2"/>
      <c r="N12" s="2"/>
      <c r="O12" s="2"/>
      <c r="P12" s="2"/>
      <c r="Q12" s="31"/>
      <c r="R12" s="32"/>
      <c r="S12" s="7"/>
    </row>
    <row r="13" spans="1:19" ht="15.75" customHeight="1">
      <c r="A13" s="21"/>
      <c r="B13" s="33"/>
      <c r="C13" s="33"/>
      <c r="D13" s="33"/>
      <c r="E13" s="33"/>
      <c r="F13" s="2"/>
      <c r="G13" s="20"/>
      <c r="H13" s="20"/>
      <c r="I13" s="20"/>
      <c r="J13" s="20"/>
      <c r="K13" s="20"/>
      <c r="L13" s="2"/>
      <c r="M13" s="2"/>
      <c r="N13" s="2"/>
      <c r="O13" s="2"/>
      <c r="P13" s="2"/>
      <c r="Q13" s="31"/>
      <c r="R13" s="32"/>
      <c r="S13" s="7"/>
    </row>
    <row r="14" spans="1:19" ht="15.75" customHeight="1">
      <c r="A14" s="104" t="s">
        <v>37</v>
      </c>
      <c r="B14" s="105"/>
      <c r="C14" s="105"/>
      <c r="D14" s="105"/>
      <c r="E14" s="105"/>
      <c r="F14" s="105"/>
      <c r="G14" s="153"/>
      <c r="H14" s="110" t="s">
        <v>99</v>
      </c>
      <c r="I14" s="111"/>
      <c r="J14" s="112"/>
      <c r="K14" s="20"/>
      <c r="L14" s="2"/>
      <c r="M14" s="2"/>
      <c r="N14" s="2"/>
      <c r="O14" s="2"/>
      <c r="P14" s="2"/>
      <c r="Q14" s="31"/>
      <c r="R14" s="32"/>
      <c r="S14" s="7"/>
    </row>
    <row r="15" spans="1:19" ht="15.75" customHeight="1">
      <c r="A15" s="21"/>
      <c r="B15" s="2"/>
      <c r="C15" s="2"/>
      <c r="D15" s="2"/>
      <c r="E15" s="2"/>
      <c r="F15" s="2"/>
      <c r="G15" s="22"/>
      <c r="H15" s="20"/>
      <c r="I15" s="20"/>
      <c r="J15" s="20"/>
      <c r="K15" s="20"/>
      <c r="L15" s="2"/>
      <c r="M15" s="2"/>
      <c r="N15" s="2"/>
      <c r="O15" s="2"/>
      <c r="P15" s="2"/>
      <c r="Q15" s="2"/>
      <c r="R15" s="2"/>
      <c r="S15" s="7"/>
    </row>
    <row r="16" spans="1:19" ht="16.5" customHeight="1">
      <c r="A16" s="104" t="s">
        <v>46</v>
      </c>
      <c r="B16" s="105"/>
      <c r="C16" s="105"/>
      <c r="D16" s="105"/>
      <c r="E16" s="105"/>
      <c r="F16" s="105"/>
      <c r="G16" s="105"/>
      <c r="H16" s="138" t="s">
        <v>100</v>
      </c>
      <c r="I16" s="139"/>
      <c r="J16" s="140"/>
      <c r="K16" s="58"/>
      <c r="L16" s="58" t="s">
        <v>1</v>
      </c>
      <c r="M16" s="58"/>
      <c r="N16" s="68">
        <v>2019</v>
      </c>
      <c r="O16" s="58"/>
      <c r="P16" s="58"/>
      <c r="Q16" s="58"/>
      <c r="R16" s="2"/>
      <c r="S16" s="7"/>
    </row>
    <row r="17" spans="1:19" ht="16.5" customHeight="1">
      <c r="A17" s="21"/>
      <c r="B17" s="2"/>
      <c r="C17" s="2"/>
      <c r="D17" s="2"/>
      <c r="E17" s="2"/>
      <c r="F17" s="2"/>
      <c r="G17" s="22"/>
      <c r="H17" s="20"/>
      <c r="I17" s="20"/>
      <c r="J17" s="20"/>
      <c r="K17" s="20"/>
      <c r="L17" s="2"/>
      <c r="M17" s="2"/>
      <c r="N17" s="2"/>
      <c r="O17" s="2"/>
      <c r="P17" s="2"/>
      <c r="Q17" s="2"/>
      <c r="R17" s="2"/>
      <c r="S17" s="7"/>
    </row>
    <row r="18" spans="1:19" ht="16.5" customHeight="1">
      <c r="A18" s="102" t="s">
        <v>34</v>
      </c>
      <c r="B18" s="103"/>
      <c r="C18" s="103"/>
      <c r="D18" s="103"/>
      <c r="E18" s="103"/>
      <c r="F18" s="103"/>
      <c r="G18" s="103"/>
      <c r="H18" s="116" t="s">
        <v>85</v>
      </c>
      <c r="I18" s="117"/>
      <c r="J18" s="117"/>
      <c r="K18" s="117"/>
      <c r="L18" s="117"/>
      <c r="M18" s="117"/>
      <c r="N18" s="117"/>
      <c r="O18" s="117"/>
      <c r="P18" s="117"/>
      <c r="Q18" s="117"/>
      <c r="R18" s="35"/>
      <c r="S18" s="12"/>
    </row>
    <row r="19" spans="1:19" ht="16.5" customHeight="1">
      <c r="A19" s="104" t="s">
        <v>5</v>
      </c>
      <c r="B19" s="105"/>
      <c r="C19" s="105"/>
      <c r="D19" s="105"/>
      <c r="E19" s="105"/>
      <c r="F19" s="105"/>
      <c r="G19" s="105"/>
      <c r="H19" s="99" t="s">
        <v>86</v>
      </c>
      <c r="I19" s="100"/>
      <c r="J19" s="100"/>
      <c r="K19" s="100"/>
      <c r="L19" s="100"/>
      <c r="M19" s="100"/>
      <c r="N19" s="100"/>
      <c r="O19" s="100"/>
      <c r="P19" s="100"/>
      <c r="Q19" s="100"/>
      <c r="R19" s="2"/>
      <c r="S19" s="7"/>
    </row>
    <row r="20" spans="1:19" ht="16.5" customHeight="1">
      <c r="A20" s="104" t="s">
        <v>6</v>
      </c>
      <c r="B20" s="105"/>
      <c r="C20" s="105"/>
      <c r="D20" s="105"/>
      <c r="E20" s="105"/>
      <c r="F20" s="105"/>
      <c r="G20" s="105"/>
      <c r="H20" s="118" t="s">
        <v>87</v>
      </c>
      <c r="I20" s="119"/>
      <c r="J20" s="119"/>
      <c r="K20" s="119"/>
      <c r="L20" s="119"/>
      <c r="M20" s="119"/>
      <c r="N20" s="119"/>
      <c r="O20" s="119"/>
      <c r="P20" s="119"/>
      <c r="Q20" s="119"/>
      <c r="R20" s="2"/>
      <c r="S20" s="7"/>
    </row>
    <row r="21" spans="1:19" ht="16.5" customHeight="1">
      <c r="A21" s="104" t="s">
        <v>7</v>
      </c>
      <c r="B21" s="105"/>
      <c r="C21" s="105"/>
      <c r="D21" s="105"/>
      <c r="E21" s="105"/>
      <c r="F21" s="105"/>
      <c r="G21" s="105"/>
      <c r="H21" s="99" t="s">
        <v>88</v>
      </c>
      <c r="I21" s="101"/>
      <c r="J21" s="101"/>
      <c r="K21" s="101"/>
      <c r="L21" s="101"/>
      <c r="M21" s="101"/>
      <c r="N21" s="101"/>
      <c r="O21" s="101"/>
      <c r="P21" s="101"/>
      <c r="Q21" s="101"/>
      <c r="R21" s="2"/>
      <c r="S21" s="7"/>
    </row>
    <row r="22" spans="1:19" ht="16.5" customHeight="1">
      <c r="A22" s="21"/>
      <c r="B22" s="2"/>
      <c r="C22" s="2"/>
      <c r="D22" s="2"/>
      <c r="E22" s="2"/>
      <c r="F22" s="2"/>
      <c r="G22" s="2"/>
      <c r="H22" s="2"/>
      <c r="I22" s="22"/>
      <c r="J22" s="20"/>
      <c r="K22" s="20"/>
      <c r="L22" s="20"/>
      <c r="M22" s="20"/>
      <c r="N22" s="2"/>
      <c r="O22" s="2"/>
      <c r="P22" s="2"/>
      <c r="Q22" s="2"/>
      <c r="R22" s="2"/>
      <c r="S22" s="7"/>
    </row>
    <row r="23" spans="1:19" ht="16.5" customHeight="1">
      <c r="A23" s="102" t="s">
        <v>35</v>
      </c>
      <c r="B23" s="103"/>
      <c r="C23" s="103"/>
      <c r="D23" s="103"/>
      <c r="E23" s="103"/>
      <c r="F23" s="103"/>
      <c r="G23" s="103"/>
      <c r="H23" s="97" t="s">
        <v>89</v>
      </c>
      <c r="I23" s="23"/>
      <c r="J23" s="34"/>
      <c r="K23" s="23"/>
      <c r="L23" s="23"/>
      <c r="M23" s="23"/>
      <c r="N23" s="23"/>
      <c r="O23" s="23"/>
      <c r="P23" s="23"/>
      <c r="Q23" s="23"/>
      <c r="R23" s="35"/>
      <c r="S23" s="12"/>
    </row>
    <row r="24" spans="1:19" ht="16.5" customHeight="1">
      <c r="A24" s="106" t="s">
        <v>5</v>
      </c>
      <c r="B24" s="107"/>
      <c r="C24" s="107"/>
      <c r="D24" s="107"/>
      <c r="E24" s="107"/>
      <c r="F24" s="107"/>
      <c r="G24" s="107"/>
      <c r="H24" s="120" t="s">
        <v>90</v>
      </c>
      <c r="I24" s="121"/>
      <c r="J24" s="121"/>
      <c r="K24" s="121"/>
      <c r="L24" s="121"/>
      <c r="M24" s="121"/>
      <c r="N24" s="121"/>
      <c r="O24" s="121"/>
      <c r="P24" s="121"/>
      <c r="Q24" s="121"/>
      <c r="R24" s="30"/>
      <c r="S24" s="6"/>
    </row>
    <row r="25" spans="1:19" ht="16.5" customHeight="1">
      <c r="A25" s="104" t="s">
        <v>6</v>
      </c>
      <c r="B25" s="105"/>
      <c r="C25" s="105"/>
      <c r="D25" s="105"/>
      <c r="E25" s="105"/>
      <c r="F25" s="105"/>
      <c r="G25" s="105"/>
      <c r="H25" s="118" t="s">
        <v>91</v>
      </c>
      <c r="I25" s="119"/>
      <c r="J25" s="119"/>
      <c r="K25" s="119"/>
      <c r="L25" s="119"/>
      <c r="M25" s="119"/>
      <c r="N25" s="119"/>
      <c r="O25" s="119"/>
      <c r="P25" s="119"/>
      <c r="Q25" s="119"/>
      <c r="R25" s="2"/>
      <c r="S25" s="7"/>
    </row>
    <row r="26" spans="1:19" ht="16.5" customHeight="1">
      <c r="A26" s="104" t="s">
        <v>7</v>
      </c>
      <c r="B26" s="105"/>
      <c r="C26" s="105"/>
      <c r="D26" s="105"/>
      <c r="E26" s="105"/>
      <c r="F26" s="105"/>
      <c r="G26" s="105"/>
      <c r="H26" s="99" t="s">
        <v>92</v>
      </c>
      <c r="I26" s="101"/>
      <c r="J26" s="101"/>
      <c r="K26" s="101"/>
      <c r="L26" s="101"/>
      <c r="M26" s="101"/>
      <c r="N26" s="101"/>
      <c r="O26" s="101"/>
      <c r="P26" s="101"/>
      <c r="Q26" s="101"/>
      <c r="R26" s="2"/>
      <c r="S26" s="7"/>
    </row>
    <row r="27" spans="1:19" ht="12.75" customHeight="1">
      <c r="A27" s="64"/>
      <c r="B27" s="4"/>
      <c r="C27" s="4"/>
      <c r="D27" s="4"/>
      <c r="E27" s="4"/>
      <c r="F27" s="4"/>
      <c r="G27" s="65"/>
      <c r="H27" s="66"/>
      <c r="I27" s="66"/>
      <c r="J27" s="66"/>
      <c r="K27" s="66"/>
      <c r="L27" s="4"/>
      <c r="M27" s="4"/>
      <c r="N27" s="4"/>
      <c r="O27" s="4"/>
      <c r="P27" s="4"/>
      <c r="Q27" s="4"/>
      <c r="R27" s="4"/>
      <c r="S27" s="8"/>
    </row>
  </sheetData>
  <sheetProtection/>
  <mergeCells count="37">
    <mergeCell ref="H16:J16"/>
    <mergeCell ref="H9:Q9"/>
    <mergeCell ref="J1:O2"/>
    <mergeCell ref="D1:I2"/>
    <mergeCell ref="A1:C2"/>
    <mergeCell ref="A14:G14"/>
    <mergeCell ref="A16:G16"/>
    <mergeCell ref="A8:G8"/>
    <mergeCell ref="A6:G6"/>
    <mergeCell ref="A4:G4"/>
    <mergeCell ref="H6:Q6"/>
    <mergeCell ref="H8:Q8"/>
    <mergeCell ref="R1:S1"/>
    <mergeCell ref="R2:S2"/>
    <mergeCell ref="P1:Q1"/>
    <mergeCell ref="P2:Q2"/>
    <mergeCell ref="R3:S3"/>
    <mergeCell ref="P3:Q3"/>
    <mergeCell ref="A12:G12"/>
    <mergeCell ref="H12:J12"/>
    <mergeCell ref="H14:J14"/>
    <mergeCell ref="H10:Q10"/>
    <mergeCell ref="A25:G25"/>
    <mergeCell ref="A26:G26"/>
    <mergeCell ref="H18:Q18"/>
    <mergeCell ref="H20:Q20"/>
    <mergeCell ref="H25:Q25"/>
    <mergeCell ref="H24:Q24"/>
    <mergeCell ref="H19:Q19"/>
    <mergeCell ref="H21:Q21"/>
    <mergeCell ref="H26:Q26"/>
    <mergeCell ref="A18:G18"/>
    <mergeCell ref="A19:G19"/>
    <mergeCell ref="A20:G20"/>
    <mergeCell ref="A21:G21"/>
    <mergeCell ref="A23:G23"/>
    <mergeCell ref="A24:G2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49" t="str">
        <f>Coordonnées!A1</f>
        <v>Synthèse des Comptes</v>
      </c>
      <c r="B1" s="150"/>
      <c r="C1" s="150"/>
      <c r="D1" s="146" t="str">
        <f>Coordonnées!D1</f>
        <v>Administration communale de :</v>
      </c>
      <c r="E1" s="146"/>
      <c r="F1" s="146"/>
      <c r="G1" s="146"/>
      <c r="H1" s="146"/>
      <c r="I1" s="146"/>
      <c r="J1" s="144" t="str">
        <f>Coordonnées!J1</f>
        <v>BEAUVECHAIN</v>
      </c>
      <c r="K1" s="144"/>
      <c r="L1" s="144"/>
      <c r="M1" s="144"/>
      <c r="N1" s="144"/>
      <c r="O1" s="144"/>
      <c r="P1" s="130" t="str">
        <f>Coordonnées!P1</f>
        <v>Code INS</v>
      </c>
      <c r="Q1" s="131"/>
      <c r="R1" s="126">
        <f>Coordonnées!R1</f>
        <v>25005</v>
      </c>
      <c r="S1" s="127"/>
    </row>
    <row r="2" spans="1:19" ht="12.75">
      <c r="A2" s="151"/>
      <c r="B2" s="152"/>
      <c r="C2" s="152"/>
      <c r="D2" s="147"/>
      <c r="E2" s="147"/>
      <c r="F2" s="148"/>
      <c r="G2" s="148"/>
      <c r="H2" s="147"/>
      <c r="I2" s="147"/>
      <c r="J2" s="145"/>
      <c r="K2" s="145"/>
      <c r="L2" s="145"/>
      <c r="M2" s="145"/>
      <c r="N2" s="145"/>
      <c r="O2" s="145"/>
      <c r="P2" s="132" t="str">
        <f>Coordonnées!P2</f>
        <v>Exercice:</v>
      </c>
      <c r="Q2" s="133"/>
      <c r="R2" s="128">
        <f>Coordonnées!R2</f>
        <v>2019</v>
      </c>
      <c r="S2" s="129"/>
    </row>
    <row r="3" spans="1:19" ht="12.75">
      <c r="A3" s="82" t="str">
        <f>Coordonnées!A3</f>
        <v>Modèle officiel généré par l'apllication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36" t="str">
        <f>Coordonnées!P3</f>
        <v>Version:</v>
      </c>
      <c r="Q3" s="137"/>
      <c r="R3" s="134">
        <f>Coordonnées!R3</f>
        <v>1</v>
      </c>
      <c r="S3" s="135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2.75" customHeight="1">
      <c r="A5" s="13"/>
      <c r="B5" s="14"/>
      <c r="C5" s="18"/>
      <c r="D5" s="18"/>
      <c r="E5" s="18"/>
      <c r="F5" s="20"/>
      <c r="G5" s="20"/>
      <c r="H5" s="20"/>
      <c r="I5" s="20"/>
      <c r="J5" s="38"/>
      <c r="K5" s="38"/>
      <c r="L5" s="38"/>
      <c r="M5" s="38"/>
      <c r="N5" s="38"/>
      <c r="O5" s="38"/>
      <c r="P5" s="38"/>
      <c r="Q5" s="38"/>
      <c r="R5" s="17"/>
      <c r="S5" s="17"/>
    </row>
    <row r="6" spans="1:22" ht="18" customHeight="1">
      <c r="A6" s="18"/>
      <c r="B6" s="18"/>
      <c r="C6" s="18"/>
      <c r="D6" s="18"/>
      <c r="E6" s="18"/>
      <c r="F6" s="20"/>
      <c r="G6" s="36"/>
      <c r="H6" s="170" t="s">
        <v>44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U6" s="171"/>
      <c r="V6" s="171"/>
    </row>
    <row r="7" spans="1:22" ht="18" customHeight="1">
      <c r="A7" s="42"/>
      <c r="B7" s="43"/>
      <c r="C7" s="43"/>
      <c r="D7" s="43"/>
      <c r="E7" s="43"/>
      <c r="F7" s="43"/>
      <c r="G7" s="43"/>
      <c r="H7" s="156" t="str">
        <f>Coordonnées!$H$16</f>
        <v>Budget modifié</v>
      </c>
      <c r="I7" s="156"/>
      <c r="J7" s="156"/>
      <c r="K7" s="156" t="str">
        <f>Coordonnées!$H$16</f>
        <v>Budget modifié</v>
      </c>
      <c r="L7" s="156"/>
      <c r="M7" s="156"/>
      <c r="N7" s="156" t="str">
        <f>Coordonnées!$H$16</f>
        <v>Budget modifié</v>
      </c>
      <c r="O7" s="156"/>
      <c r="P7" s="156"/>
      <c r="Q7" s="156" t="str">
        <f>Coordonnées!$H$16</f>
        <v>Budget modifié</v>
      </c>
      <c r="R7" s="156"/>
      <c r="S7" s="156"/>
      <c r="T7" s="156" t="str">
        <f>Coordonnées!$H$16</f>
        <v>Budget modifié</v>
      </c>
      <c r="U7" s="156"/>
      <c r="V7" s="156"/>
    </row>
    <row r="8" spans="1:22" ht="18" customHeight="1" thickBot="1">
      <c r="A8" s="155" t="s">
        <v>2</v>
      </c>
      <c r="B8" s="155"/>
      <c r="C8" s="155"/>
      <c r="D8" s="155"/>
      <c r="E8" s="155"/>
      <c r="F8" s="155"/>
      <c r="G8" s="155"/>
      <c r="H8" s="157">
        <f>K8-1</f>
        <v>2015</v>
      </c>
      <c r="I8" s="157"/>
      <c r="J8" s="157"/>
      <c r="K8" s="157">
        <f>N8-1</f>
        <v>2016</v>
      </c>
      <c r="L8" s="157"/>
      <c r="M8" s="157"/>
      <c r="N8" s="157">
        <f>Q8-1</f>
        <v>2017</v>
      </c>
      <c r="O8" s="157"/>
      <c r="P8" s="157"/>
      <c r="Q8" s="157">
        <f>T8-1</f>
        <v>2018</v>
      </c>
      <c r="R8" s="157"/>
      <c r="S8" s="157"/>
      <c r="T8" s="157">
        <f>R2</f>
        <v>2019</v>
      </c>
      <c r="U8" s="157"/>
      <c r="V8" s="157"/>
    </row>
    <row r="9" spans="1:22" ht="18" customHeight="1" thickBot="1">
      <c r="A9" s="164" t="s">
        <v>69</v>
      </c>
      <c r="B9" s="165"/>
      <c r="C9" s="165"/>
      <c r="D9" s="165"/>
      <c r="E9" s="165"/>
      <c r="F9" s="165"/>
      <c r="G9" s="166"/>
      <c r="H9" s="158">
        <f>'Ordinaire GE'!H26-'Ordinaire GE'!H15</f>
        <v>13820.879999998957</v>
      </c>
      <c r="I9" s="159"/>
      <c r="J9" s="160"/>
      <c r="K9" s="158">
        <f>'Ordinaire GE'!K26-'Ordinaire GE'!K15</f>
        <v>480877.7399999993</v>
      </c>
      <c r="L9" s="159"/>
      <c r="M9" s="160"/>
      <c r="N9" s="158">
        <f>'Ordinaire GE'!N26-'Ordinaire GE'!N15</f>
        <v>9892.28000000026</v>
      </c>
      <c r="O9" s="159"/>
      <c r="P9" s="160"/>
      <c r="Q9" s="158">
        <f>'Ordinaire GE'!Q26-'Ordinaire GE'!Q15</f>
        <v>0</v>
      </c>
      <c r="R9" s="159"/>
      <c r="S9" s="160"/>
      <c r="T9" s="158">
        <f>'Ordinaire GE'!T26-'Ordinaire GE'!T15</f>
        <v>173503.22000000067</v>
      </c>
      <c r="U9" s="159"/>
      <c r="V9" s="160"/>
    </row>
    <row r="10" spans="1:22" ht="30" customHeight="1" thickBot="1">
      <c r="A10" s="167" t="s">
        <v>77</v>
      </c>
      <c r="B10" s="168"/>
      <c r="C10" s="168"/>
      <c r="D10" s="168"/>
      <c r="E10" s="168"/>
      <c r="F10" s="168"/>
      <c r="G10" s="169"/>
      <c r="H10" s="161">
        <f>'Ordinaire GE'!H29-'Ordinaire GE'!H18</f>
        <v>493092.419999999</v>
      </c>
      <c r="I10" s="162"/>
      <c r="J10" s="163"/>
      <c r="K10" s="161">
        <f>'Ordinaire GE'!K29-'Ordinaire GE'!K18</f>
        <v>822134.3199999994</v>
      </c>
      <c r="L10" s="162"/>
      <c r="M10" s="163"/>
      <c r="N10" s="161">
        <f>'Ordinaire GE'!N29-'Ordinaire GE'!N18</f>
        <v>543021.5300000012</v>
      </c>
      <c r="O10" s="162"/>
      <c r="P10" s="163"/>
      <c r="Q10" s="161">
        <f>'Ordinaire GE'!Q29-'Ordinaire GE'!Q18</f>
        <v>264919.8399999989</v>
      </c>
      <c r="R10" s="162"/>
      <c r="S10" s="163"/>
      <c r="T10" s="161">
        <f>'Ordinaire GE'!T29-'Ordinaire GE'!T18</f>
        <v>2073.9100000010803</v>
      </c>
      <c r="U10" s="162"/>
      <c r="V10" s="163"/>
    </row>
    <row r="11" spans="1:19" ht="16.5" customHeight="1">
      <c r="A11" s="55" t="s">
        <v>70</v>
      </c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5"/>
      <c r="M11" s="45"/>
      <c r="N11" s="45"/>
      <c r="O11" s="45"/>
      <c r="P11" s="45"/>
      <c r="Q11" s="45"/>
      <c r="R11" s="46"/>
      <c r="S11" s="46"/>
    </row>
    <row r="12" spans="1:23" ht="16.5" customHeight="1">
      <c r="A12" s="88"/>
      <c r="B12" s="88"/>
      <c r="C12" s="88"/>
      <c r="D12" s="88"/>
      <c r="E12" s="88"/>
      <c r="F12" s="81"/>
      <c r="G12" s="89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5"/>
      <c r="U12" s="95"/>
      <c r="V12" s="95"/>
      <c r="W12" s="90"/>
    </row>
    <row r="13" spans="1:23" ht="16.5" customHeight="1">
      <c r="A13" s="45"/>
      <c r="B13" s="91"/>
      <c r="C13" s="91"/>
      <c r="D13" s="91"/>
      <c r="E13" s="91"/>
      <c r="F13" s="91"/>
      <c r="G13" s="9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90"/>
    </row>
    <row r="14" spans="1:23" ht="16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0"/>
    </row>
    <row r="15" spans="1:23" ht="16.5" customHeight="1">
      <c r="A15" s="45"/>
      <c r="B15" s="45"/>
      <c r="C15" s="45"/>
      <c r="D15" s="45"/>
      <c r="E15" s="45"/>
      <c r="F15" s="45"/>
      <c r="G15" s="45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0"/>
    </row>
    <row r="16" spans="1:23" ht="24.75" customHeight="1">
      <c r="A16" s="94"/>
      <c r="B16" s="94"/>
      <c r="C16" s="94"/>
      <c r="D16" s="94"/>
      <c r="E16" s="94"/>
      <c r="F16" s="94"/>
      <c r="G16" s="94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0"/>
    </row>
    <row r="17" spans="1:23" ht="16.5" customHeight="1">
      <c r="A17" s="46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45"/>
      <c r="M17" s="45"/>
      <c r="N17" s="45"/>
      <c r="O17" s="45"/>
      <c r="P17" s="45"/>
      <c r="Q17" s="45"/>
      <c r="R17" s="46"/>
      <c r="S17" s="46"/>
      <c r="T17" s="90"/>
      <c r="U17" s="90"/>
      <c r="V17" s="90"/>
      <c r="W17" s="90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H6:V6"/>
    <mergeCell ref="P2:Q2"/>
    <mergeCell ref="R2:S2"/>
    <mergeCell ref="A1:C2"/>
    <mergeCell ref="D1:I2"/>
    <mergeCell ref="J1:O2"/>
    <mergeCell ref="P1:Q1"/>
    <mergeCell ref="R1:S1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T9:V9"/>
    <mergeCell ref="T10:V10"/>
    <mergeCell ref="K10:M10"/>
    <mergeCell ref="N8:P8"/>
    <mergeCell ref="N9:P9"/>
    <mergeCell ref="N10:P10"/>
    <mergeCell ref="Q8:S8"/>
    <mergeCell ref="Q9:S9"/>
    <mergeCell ref="A8:G8"/>
    <mergeCell ref="Q7:S7"/>
    <mergeCell ref="N7:P7"/>
    <mergeCell ref="K7:M7"/>
    <mergeCell ref="H7:J7"/>
    <mergeCell ref="T7:V7"/>
    <mergeCell ref="T8:V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49" t="str">
        <f>Coordonnées!A1</f>
        <v>Synthèse des Comptes</v>
      </c>
      <c r="B1" s="150"/>
      <c r="C1" s="150"/>
      <c r="D1" s="146" t="str">
        <f>Coordonnées!D1</f>
        <v>Administration communale de :</v>
      </c>
      <c r="E1" s="146"/>
      <c r="F1" s="146"/>
      <c r="G1" s="146"/>
      <c r="H1" s="146"/>
      <c r="I1" s="146"/>
      <c r="J1" s="144" t="str">
        <f>Coordonnées!J1</f>
        <v>BEAUVECHAIN</v>
      </c>
      <c r="K1" s="144"/>
      <c r="L1" s="144"/>
      <c r="M1" s="144"/>
      <c r="N1" s="144"/>
      <c r="O1" s="144"/>
      <c r="P1" s="130" t="str">
        <f>Coordonnées!P1</f>
        <v>Code INS</v>
      </c>
      <c r="Q1" s="131"/>
      <c r="R1" s="126">
        <f>Coordonnées!R1</f>
        <v>25005</v>
      </c>
      <c r="S1" s="127"/>
    </row>
    <row r="2" spans="1:19" ht="12.75">
      <c r="A2" s="151"/>
      <c r="B2" s="152"/>
      <c r="C2" s="152"/>
      <c r="D2" s="147"/>
      <c r="E2" s="147"/>
      <c r="F2" s="148"/>
      <c r="G2" s="148"/>
      <c r="H2" s="147"/>
      <c r="I2" s="147"/>
      <c r="J2" s="145"/>
      <c r="K2" s="145"/>
      <c r="L2" s="145"/>
      <c r="M2" s="145"/>
      <c r="N2" s="145"/>
      <c r="O2" s="145"/>
      <c r="P2" s="132" t="str">
        <f>Coordonnées!P2</f>
        <v>Exercice:</v>
      </c>
      <c r="Q2" s="133"/>
      <c r="R2" s="128">
        <f>Coordonnées!R2</f>
        <v>2019</v>
      </c>
      <c r="S2" s="129"/>
    </row>
    <row r="3" spans="1:19" ht="12.75">
      <c r="A3" s="82" t="str">
        <f>Coordonnées!A3</f>
        <v>Modèle officiel généré par l'apllication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36" t="str">
        <f>Coordonnées!P3</f>
        <v>Version:</v>
      </c>
      <c r="Q3" s="137"/>
      <c r="R3" s="134">
        <f>Coordonnées!R3</f>
        <v>1</v>
      </c>
      <c r="S3" s="135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5" customHeight="1">
      <c r="A5" s="3"/>
      <c r="B5" s="18"/>
      <c r="C5" s="18"/>
      <c r="D5" s="18"/>
      <c r="E5" s="18"/>
      <c r="L5" s="40"/>
      <c r="M5" s="40"/>
      <c r="N5" s="40"/>
      <c r="O5" s="40"/>
      <c r="P5" s="40"/>
      <c r="Q5" s="40"/>
      <c r="R5" s="39"/>
      <c r="S5" s="39"/>
    </row>
    <row r="6" spans="1:22" ht="18" customHeight="1">
      <c r="A6" s="13"/>
      <c r="B6" s="18"/>
      <c r="C6" s="18"/>
      <c r="D6" s="18"/>
      <c r="E6" s="18"/>
      <c r="H6" s="172" t="s">
        <v>45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3"/>
      <c r="V6" s="173"/>
    </row>
    <row r="7" spans="1:22" ht="18" customHeight="1">
      <c r="A7" s="41"/>
      <c r="B7" s="44"/>
      <c r="C7" s="43"/>
      <c r="D7" s="43"/>
      <c r="E7" s="43"/>
      <c r="F7" s="43"/>
      <c r="G7" s="43"/>
      <c r="H7" s="174" t="str">
        <f>Coordonnées!$H$16</f>
        <v>Budget modifié</v>
      </c>
      <c r="I7" s="174"/>
      <c r="J7" s="174"/>
      <c r="K7" s="174" t="str">
        <f>Coordonnées!$H$16</f>
        <v>Budget modifié</v>
      </c>
      <c r="L7" s="174"/>
      <c r="M7" s="174"/>
      <c r="N7" s="174" t="str">
        <f>Coordonnées!$H$16</f>
        <v>Budget modifié</v>
      </c>
      <c r="O7" s="174"/>
      <c r="P7" s="174"/>
      <c r="Q7" s="174" t="str">
        <f>Coordonnées!$H$16</f>
        <v>Budget modifié</v>
      </c>
      <c r="R7" s="174"/>
      <c r="S7" s="174"/>
      <c r="T7" s="174" t="str">
        <f>Coordonnées!$H$16</f>
        <v>Budget modifié</v>
      </c>
      <c r="U7" s="174"/>
      <c r="V7" s="174"/>
    </row>
    <row r="8" spans="1:22" ht="18" customHeight="1">
      <c r="A8" s="41"/>
      <c r="B8" s="47"/>
      <c r="C8" s="43"/>
      <c r="D8" s="43"/>
      <c r="E8" s="43"/>
      <c r="F8" s="43"/>
      <c r="G8" s="43"/>
      <c r="H8" s="175" t="s">
        <v>93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177"/>
      <c r="V8" s="178"/>
    </row>
    <row r="9" spans="1:22" ht="18" customHeight="1">
      <c r="A9" s="179" t="s">
        <v>2</v>
      </c>
      <c r="B9" s="180"/>
      <c r="C9" s="179"/>
      <c r="D9" s="179"/>
      <c r="E9" s="179"/>
      <c r="F9" s="179"/>
      <c r="G9" s="179"/>
      <c r="H9" s="181">
        <f>K9-1</f>
        <v>2015</v>
      </c>
      <c r="I9" s="181"/>
      <c r="J9" s="181"/>
      <c r="K9" s="181">
        <f>N9-1</f>
        <v>2016</v>
      </c>
      <c r="L9" s="181"/>
      <c r="M9" s="181"/>
      <c r="N9" s="181">
        <f>Q9-1</f>
        <v>2017</v>
      </c>
      <c r="O9" s="181"/>
      <c r="P9" s="181"/>
      <c r="Q9" s="181">
        <f>T9-1</f>
        <v>2018</v>
      </c>
      <c r="R9" s="181"/>
      <c r="S9" s="181"/>
      <c r="T9" s="181">
        <f>R2</f>
        <v>2019</v>
      </c>
      <c r="U9" s="181"/>
      <c r="V9" s="181"/>
    </row>
    <row r="10" spans="1:22" ht="18" customHeight="1">
      <c r="A10" s="182" t="s">
        <v>13</v>
      </c>
      <c r="B10" s="183"/>
      <c r="C10" s="183"/>
      <c r="D10" s="183"/>
      <c r="E10" s="183"/>
      <c r="F10" s="183"/>
      <c r="G10" s="183"/>
      <c r="H10" s="184">
        <v>2947918.56</v>
      </c>
      <c r="I10" s="185">
        <v>5512664.26</v>
      </c>
      <c r="J10" s="186">
        <v>5512664.26</v>
      </c>
      <c r="K10" s="184">
        <v>3060935.35</v>
      </c>
      <c r="L10" s="185">
        <v>5512664.26</v>
      </c>
      <c r="M10" s="186">
        <v>5512664.26</v>
      </c>
      <c r="N10" s="184">
        <v>3258840.64</v>
      </c>
      <c r="O10" s="185">
        <v>5512664.26</v>
      </c>
      <c r="P10" s="186">
        <v>5512664.26</v>
      </c>
      <c r="Q10" s="184">
        <v>3369397.93</v>
      </c>
      <c r="R10" s="185">
        <v>5512664.26</v>
      </c>
      <c r="S10" s="186">
        <v>5512664.26</v>
      </c>
      <c r="T10" s="184">
        <v>3591701</v>
      </c>
      <c r="U10" s="185">
        <v>5512664.26</v>
      </c>
      <c r="V10" s="186">
        <v>5512664.26</v>
      </c>
    </row>
    <row r="11" spans="1:22" ht="18" customHeight="1">
      <c r="A11" s="187" t="s">
        <v>14</v>
      </c>
      <c r="B11" s="188"/>
      <c r="C11" s="188"/>
      <c r="D11" s="188"/>
      <c r="E11" s="188"/>
      <c r="F11" s="188"/>
      <c r="G11" s="188"/>
      <c r="H11" s="189">
        <v>1921800.8</v>
      </c>
      <c r="I11" s="190">
        <v>2726342.74</v>
      </c>
      <c r="J11" s="191">
        <v>2726342.74</v>
      </c>
      <c r="K11" s="189">
        <v>1797705.43</v>
      </c>
      <c r="L11" s="190">
        <v>2726342.74</v>
      </c>
      <c r="M11" s="191">
        <v>2726342.74</v>
      </c>
      <c r="N11" s="189">
        <v>2083145.36</v>
      </c>
      <c r="O11" s="190">
        <v>2726342.74</v>
      </c>
      <c r="P11" s="191">
        <v>2726342.74</v>
      </c>
      <c r="Q11" s="189">
        <v>2058990.13</v>
      </c>
      <c r="R11" s="190">
        <v>2726342.74</v>
      </c>
      <c r="S11" s="191">
        <v>2726342.74</v>
      </c>
      <c r="T11" s="189">
        <v>2051416.06</v>
      </c>
      <c r="U11" s="190">
        <v>2726342.74</v>
      </c>
      <c r="V11" s="191">
        <v>2726342.74</v>
      </c>
    </row>
    <row r="12" spans="1:22" ht="18" customHeight="1">
      <c r="A12" s="187" t="s">
        <v>15</v>
      </c>
      <c r="B12" s="188"/>
      <c r="C12" s="188"/>
      <c r="D12" s="188"/>
      <c r="E12" s="188"/>
      <c r="F12" s="188"/>
      <c r="G12" s="188"/>
      <c r="H12" s="189">
        <v>1464443.42</v>
      </c>
      <c r="I12" s="190">
        <v>4264832.04</v>
      </c>
      <c r="J12" s="191">
        <v>4264832.04</v>
      </c>
      <c r="K12" s="189">
        <v>1334227.35</v>
      </c>
      <c r="L12" s="190">
        <v>4264832.04</v>
      </c>
      <c r="M12" s="191">
        <v>4264832.04</v>
      </c>
      <c r="N12" s="189">
        <v>1452167.93</v>
      </c>
      <c r="O12" s="190">
        <v>4264832.04</v>
      </c>
      <c r="P12" s="191">
        <v>4264832.04</v>
      </c>
      <c r="Q12" s="189">
        <v>1489355.94</v>
      </c>
      <c r="R12" s="190">
        <v>4264832.04</v>
      </c>
      <c r="S12" s="191">
        <v>4264832.04</v>
      </c>
      <c r="T12" s="189">
        <v>1599696.67</v>
      </c>
      <c r="U12" s="190">
        <v>4264832.04</v>
      </c>
      <c r="V12" s="191">
        <v>4264832.04</v>
      </c>
    </row>
    <row r="13" spans="1:22" ht="18" customHeight="1">
      <c r="A13" s="187" t="s">
        <v>16</v>
      </c>
      <c r="B13" s="188"/>
      <c r="C13" s="188"/>
      <c r="D13" s="188"/>
      <c r="E13" s="188"/>
      <c r="F13" s="188"/>
      <c r="G13" s="188"/>
      <c r="H13" s="189">
        <v>108756.71</v>
      </c>
      <c r="I13" s="190">
        <v>41563.69</v>
      </c>
      <c r="J13" s="191">
        <v>41563.69</v>
      </c>
      <c r="K13" s="189">
        <v>100397.2</v>
      </c>
      <c r="L13" s="190">
        <v>41563.69</v>
      </c>
      <c r="M13" s="191">
        <v>41563.69</v>
      </c>
      <c r="N13" s="189">
        <v>56568.09</v>
      </c>
      <c r="O13" s="190">
        <v>41563.69</v>
      </c>
      <c r="P13" s="191">
        <v>41563.69</v>
      </c>
      <c r="Q13" s="189">
        <v>42461.75</v>
      </c>
      <c r="R13" s="190">
        <v>41563.69</v>
      </c>
      <c r="S13" s="191">
        <v>41563.69</v>
      </c>
      <c r="T13" s="189">
        <v>46338.85</v>
      </c>
      <c r="U13" s="190">
        <v>41563.69</v>
      </c>
      <c r="V13" s="191">
        <v>41563.69</v>
      </c>
    </row>
    <row r="14" spans="1:22" ht="18" customHeight="1" thickBot="1">
      <c r="A14" s="192" t="s">
        <v>50</v>
      </c>
      <c r="B14" s="193"/>
      <c r="C14" s="193"/>
      <c r="D14" s="193"/>
      <c r="E14" s="193"/>
      <c r="F14" s="193"/>
      <c r="G14" s="193"/>
      <c r="H14" s="194">
        <v>0</v>
      </c>
      <c r="I14" s="195">
        <v>0</v>
      </c>
      <c r="J14" s="196">
        <v>0</v>
      </c>
      <c r="K14" s="194">
        <v>0</v>
      </c>
      <c r="L14" s="195">
        <v>0</v>
      </c>
      <c r="M14" s="196">
        <v>0</v>
      </c>
      <c r="N14" s="194">
        <v>0</v>
      </c>
      <c r="O14" s="195">
        <v>0</v>
      </c>
      <c r="P14" s="196">
        <v>0</v>
      </c>
      <c r="Q14" s="194">
        <v>0</v>
      </c>
      <c r="R14" s="195">
        <v>0</v>
      </c>
      <c r="S14" s="196">
        <v>0</v>
      </c>
      <c r="T14" s="194">
        <v>0</v>
      </c>
      <c r="U14" s="195">
        <v>0</v>
      </c>
      <c r="V14" s="196">
        <v>0</v>
      </c>
    </row>
    <row r="15" spans="1:22" ht="18" customHeight="1" thickBot="1">
      <c r="A15" s="164" t="s">
        <v>71</v>
      </c>
      <c r="B15" s="165"/>
      <c r="C15" s="165"/>
      <c r="D15" s="165"/>
      <c r="E15" s="165"/>
      <c r="F15" s="165"/>
      <c r="G15" s="165"/>
      <c r="H15" s="197">
        <f>SUM(H10:H14)</f>
        <v>6442919.49</v>
      </c>
      <c r="I15" s="198"/>
      <c r="J15" s="199"/>
      <c r="K15" s="198">
        <f>SUM(K10:K14)</f>
        <v>6293265.330000001</v>
      </c>
      <c r="L15" s="198"/>
      <c r="M15" s="198"/>
      <c r="N15" s="197">
        <f>SUM(N10:N14)</f>
        <v>6850722.02</v>
      </c>
      <c r="O15" s="198"/>
      <c r="P15" s="199"/>
      <c r="Q15" s="198">
        <f>SUM(Q10:Q14)</f>
        <v>6960205.75</v>
      </c>
      <c r="R15" s="198"/>
      <c r="S15" s="199"/>
      <c r="T15" s="198">
        <f>SUM(T10:T14)</f>
        <v>7289152.58</v>
      </c>
      <c r="U15" s="198"/>
      <c r="V15" s="199"/>
    </row>
    <row r="16" spans="1:22" ht="18" customHeight="1">
      <c r="A16" s="187" t="s">
        <v>30</v>
      </c>
      <c r="B16" s="188"/>
      <c r="C16" s="188"/>
      <c r="D16" s="188"/>
      <c r="E16" s="188"/>
      <c r="F16" s="188"/>
      <c r="G16" s="188"/>
      <c r="H16" s="200">
        <v>39154.31</v>
      </c>
      <c r="I16" s="201">
        <v>1521059.02</v>
      </c>
      <c r="J16" s="202">
        <v>2351270.66</v>
      </c>
      <c r="K16" s="200">
        <v>81071.6</v>
      </c>
      <c r="L16" s="201">
        <v>1659060.83</v>
      </c>
      <c r="M16" s="202">
        <v>1521059.02</v>
      </c>
      <c r="N16" s="200">
        <v>22124.77</v>
      </c>
      <c r="O16" s="201">
        <v>2230351.92</v>
      </c>
      <c r="P16" s="202">
        <v>1659060.83</v>
      </c>
      <c r="Q16" s="200">
        <v>100150.54</v>
      </c>
      <c r="R16" s="201">
        <v>2351270.66</v>
      </c>
      <c r="S16" s="202">
        <v>2230351.92</v>
      </c>
      <c r="T16" s="200">
        <v>85922.22</v>
      </c>
      <c r="U16" s="201">
        <v>2351270.66</v>
      </c>
      <c r="V16" s="202">
        <v>2230351.92</v>
      </c>
    </row>
    <row r="17" spans="1:22" ht="18" customHeight="1" thickBot="1">
      <c r="A17" s="192" t="s">
        <v>3</v>
      </c>
      <c r="B17" s="193"/>
      <c r="C17" s="193"/>
      <c r="D17" s="193"/>
      <c r="E17" s="193"/>
      <c r="F17" s="193"/>
      <c r="G17" s="193"/>
      <c r="H17" s="194">
        <v>1278807.49</v>
      </c>
      <c r="I17" s="195">
        <v>1192323.53</v>
      </c>
      <c r="J17" s="196">
        <v>824300.6</v>
      </c>
      <c r="K17" s="194">
        <v>628681.34</v>
      </c>
      <c r="L17" s="195">
        <v>4295659.86</v>
      </c>
      <c r="M17" s="196">
        <v>1192323.53</v>
      </c>
      <c r="N17" s="194">
        <v>1065312.35</v>
      </c>
      <c r="O17" s="195">
        <v>1045347.08</v>
      </c>
      <c r="P17" s="196">
        <v>4295659.86</v>
      </c>
      <c r="Q17" s="194">
        <v>1173288.84</v>
      </c>
      <c r="R17" s="195">
        <v>824300.6</v>
      </c>
      <c r="S17" s="196">
        <v>1045347.08</v>
      </c>
      <c r="T17" s="194">
        <v>922268.67</v>
      </c>
      <c r="U17" s="195">
        <v>824300.6</v>
      </c>
      <c r="V17" s="196">
        <v>1045347.08</v>
      </c>
    </row>
    <row r="18" spans="1:22" ht="18" customHeight="1" thickBot="1">
      <c r="A18" s="207" t="s">
        <v>72</v>
      </c>
      <c r="B18" s="208"/>
      <c r="C18" s="208"/>
      <c r="D18" s="208"/>
      <c r="E18" s="208"/>
      <c r="F18" s="208"/>
      <c r="G18" s="208"/>
      <c r="H18" s="209">
        <f>SUM(H15:H17)</f>
        <v>7760881.29</v>
      </c>
      <c r="I18" s="210"/>
      <c r="J18" s="211"/>
      <c r="K18" s="210">
        <f>SUM(K15:K17)</f>
        <v>7003018.2700000005</v>
      </c>
      <c r="L18" s="210"/>
      <c r="M18" s="210"/>
      <c r="N18" s="209">
        <f>SUM(N15:N17)</f>
        <v>7938159.139999999</v>
      </c>
      <c r="O18" s="210"/>
      <c r="P18" s="211"/>
      <c r="Q18" s="209">
        <f>SUM(Q15:Q17)</f>
        <v>8233645.13</v>
      </c>
      <c r="R18" s="210"/>
      <c r="S18" s="211"/>
      <c r="T18" s="209">
        <f>SUM(T15:T17)</f>
        <v>8297343.47</v>
      </c>
      <c r="U18" s="210"/>
      <c r="V18" s="211"/>
    </row>
    <row r="19" spans="1:19" s="72" customFormat="1" ht="27.75" customHeight="1">
      <c r="A19" s="84" t="s">
        <v>70</v>
      </c>
      <c r="B19" s="85"/>
      <c r="C19" s="85"/>
      <c r="D19" s="85"/>
      <c r="E19" s="85"/>
      <c r="H19" s="86"/>
      <c r="I19" s="86"/>
      <c r="J19" s="86"/>
      <c r="K19" s="86"/>
      <c r="L19" s="87"/>
      <c r="M19" s="87"/>
      <c r="N19" s="87"/>
      <c r="O19" s="87"/>
      <c r="P19" s="87"/>
      <c r="Q19" s="87"/>
      <c r="R19" s="87"/>
      <c r="S19" s="87"/>
    </row>
    <row r="20" spans="1:22" ht="18" customHeight="1">
      <c r="A20" s="42"/>
      <c r="B20" s="43"/>
      <c r="C20" s="43"/>
      <c r="D20" s="43"/>
      <c r="E20" s="43"/>
      <c r="F20" s="43"/>
      <c r="G20" s="43"/>
      <c r="H20" s="203" t="s">
        <v>94</v>
      </c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5"/>
      <c r="U20" s="205"/>
      <c r="V20" s="206"/>
    </row>
    <row r="21" spans="1:22" ht="18" customHeight="1">
      <c r="A21" s="179" t="s">
        <v>2</v>
      </c>
      <c r="B21" s="179"/>
      <c r="C21" s="179"/>
      <c r="D21" s="179"/>
      <c r="E21" s="179"/>
      <c r="F21" s="179"/>
      <c r="G21" s="179"/>
      <c r="H21" s="181">
        <f>K21-1</f>
        <v>2015</v>
      </c>
      <c r="I21" s="181"/>
      <c r="J21" s="181"/>
      <c r="K21" s="181">
        <f>N21-1</f>
        <v>2016</v>
      </c>
      <c r="L21" s="181"/>
      <c r="M21" s="181"/>
      <c r="N21" s="181">
        <f>Q21-1</f>
        <v>2017</v>
      </c>
      <c r="O21" s="181"/>
      <c r="P21" s="181"/>
      <c r="Q21" s="181">
        <f>T21-1</f>
        <v>2018</v>
      </c>
      <c r="R21" s="181"/>
      <c r="S21" s="181"/>
      <c r="T21" s="181">
        <f>R2</f>
        <v>2019</v>
      </c>
      <c r="U21" s="181"/>
      <c r="V21" s="181"/>
    </row>
    <row r="22" spans="1:22" ht="18" customHeight="1">
      <c r="A22" s="187" t="s">
        <v>17</v>
      </c>
      <c r="B22" s="188"/>
      <c r="C22" s="188"/>
      <c r="D22" s="188"/>
      <c r="E22" s="188"/>
      <c r="F22" s="188"/>
      <c r="G22" s="212"/>
      <c r="H22" s="184">
        <v>435886.34</v>
      </c>
      <c r="I22" s="185">
        <v>373432.17</v>
      </c>
      <c r="J22" s="186">
        <v>697745.74</v>
      </c>
      <c r="K22" s="184">
        <v>435474.4</v>
      </c>
      <c r="L22" s="185">
        <v>373432.17</v>
      </c>
      <c r="M22" s="186">
        <v>697745.74</v>
      </c>
      <c r="N22" s="184">
        <v>536307.54</v>
      </c>
      <c r="O22" s="185">
        <v>373432.17</v>
      </c>
      <c r="P22" s="186">
        <v>697745.74</v>
      </c>
      <c r="Q22" s="184">
        <v>500341.85</v>
      </c>
      <c r="R22" s="185">
        <v>373432.17</v>
      </c>
      <c r="S22" s="186">
        <v>697745.74</v>
      </c>
      <c r="T22" s="184">
        <v>460828.9</v>
      </c>
      <c r="U22" s="185">
        <v>373432.17</v>
      </c>
      <c r="V22" s="186">
        <v>697745.74</v>
      </c>
    </row>
    <row r="23" spans="1:22" ht="18" customHeight="1">
      <c r="A23" s="187" t="s">
        <v>15</v>
      </c>
      <c r="B23" s="188"/>
      <c r="C23" s="188"/>
      <c r="D23" s="188"/>
      <c r="E23" s="188"/>
      <c r="F23" s="188"/>
      <c r="G23" s="212"/>
      <c r="H23" s="189">
        <v>5745660.26</v>
      </c>
      <c r="I23" s="190">
        <v>12728583.2</v>
      </c>
      <c r="J23" s="191">
        <v>13240574.68</v>
      </c>
      <c r="K23" s="189">
        <v>5999378.31</v>
      </c>
      <c r="L23" s="190">
        <v>12728583.2</v>
      </c>
      <c r="M23" s="191">
        <v>13240574.68</v>
      </c>
      <c r="N23" s="189">
        <v>6062089.25</v>
      </c>
      <c r="O23" s="190">
        <v>12728583.2</v>
      </c>
      <c r="P23" s="191">
        <v>13240574.68</v>
      </c>
      <c r="Q23" s="189">
        <v>6170500.12</v>
      </c>
      <c r="R23" s="190">
        <v>12728583.2</v>
      </c>
      <c r="S23" s="191">
        <v>13240574.68</v>
      </c>
      <c r="T23" s="189">
        <v>6712463.12</v>
      </c>
      <c r="U23" s="190">
        <v>12728583.2</v>
      </c>
      <c r="V23" s="191">
        <v>13240574.68</v>
      </c>
    </row>
    <row r="24" spans="1:22" ht="18" customHeight="1">
      <c r="A24" s="187" t="s">
        <v>16</v>
      </c>
      <c r="B24" s="188"/>
      <c r="C24" s="188"/>
      <c r="D24" s="188"/>
      <c r="E24" s="188"/>
      <c r="F24" s="188"/>
      <c r="G24" s="212"/>
      <c r="H24" s="189">
        <v>275193.77</v>
      </c>
      <c r="I24" s="190">
        <v>548784.99</v>
      </c>
      <c r="J24" s="191">
        <v>408005.67</v>
      </c>
      <c r="K24" s="189">
        <v>339290.36</v>
      </c>
      <c r="L24" s="190">
        <v>548784.99</v>
      </c>
      <c r="M24" s="191">
        <v>408005.67</v>
      </c>
      <c r="N24" s="189">
        <v>262217.51</v>
      </c>
      <c r="O24" s="190">
        <v>548784.99</v>
      </c>
      <c r="P24" s="191">
        <v>408005.67</v>
      </c>
      <c r="Q24" s="189">
        <v>289363.78</v>
      </c>
      <c r="R24" s="190">
        <v>548784.99</v>
      </c>
      <c r="S24" s="191">
        <v>408005.67</v>
      </c>
      <c r="T24" s="189">
        <v>289363.78</v>
      </c>
      <c r="U24" s="190">
        <v>548784.99</v>
      </c>
      <c r="V24" s="191">
        <v>408005.67</v>
      </c>
    </row>
    <row r="25" spans="1:22" ht="18" customHeight="1" thickBot="1">
      <c r="A25" s="192" t="s">
        <v>3</v>
      </c>
      <c r="B25" s="193"/>
      <c r="C25" s="193"/>
      <c r="D25" s="193"/>
      <c r="E25" s="193"/>
      <c r="F25" s="193"/>
      <c r="G25" s="213"/>
      <c r="H25" s="194">
        <v>0</v>
      </c>
      <c r="I25" s="195">
        <v>0</v>
      </c>
      <c r="J25" s="196">
        <v>0</v>
      </c>
      <c r="K25" s="194">
        <v>0</v>
      </c>
      <c r="L25" s="195">
        <v>0</v>
      </c>
      <c r="M25" s="196">
        <v>0</v>
      </c>
      <c r="N25" s="194">
        <v>0</v>
      </c>
      <c r="O25" s="195">
        <v>0</v>
      </c>
      <c r="P25" s="196">
        <v>0</v>
      </c>
      <c r="Q25" s="194">
        <v>0</v>
      </c>
      <c r="R25" s="195">
        <v>0</v>
      </c>
      <c r="S25" s="196">
        <v>0</v>
      </c>
      <c r="T25" s="194">
        <v>0</v>
      </c>
      <c r="U25" s="195">
        <v>0</v>
      </c>
      <c r="V25" s="196">
        <v>0</v>
      </c>
    </row>
    <row r="26" spans="1:22" ht="18" customHeight="1" thickBot="1">
      <c r="A26" s="164" t="s">
        <v>71</v>
      </c>
      <c r="B26" s="165"/>
      <c r="C26" s="165"/>
      <c r="D26" s="165"/>
      <c r="E26" s="165"/>
      <c r="F26" s="165"/>
      <c r="G26" s="166"/>
      <c r="H26" s="197">
        <f>SUM(H22:H25)</f>
        <v>6456740.369999999</v>
      </c>
      <c r="I26" s="198"/>
      <c r="J26" s="198"/>
      <c r="K26" s="197">
        <f>SUM(K22:K25)</f>
        <v>6774143.07</v>
      </c>
      <c r="L26" s="198"/>
      <c r="M26" s="199"/>
      <c r="N26" s="198">
        <f>SUM(N22:N25)</f>
        <v>6860614.3</v>
      </c>
      <c r="O26" s="198"/>
      <c r="P26" s="198"/>
      <c r="Q26" s="197">
        <f>SUM(Q22:Q25)</f>
        <v>6960205.75</v>
      </c>
      <c r="R26" s="198"/>
      <c r="S26" s="199"/>
      <c r="T26" s="197">
        <f>SUM(T22:T25)</f>
        <v>7462655.800000001</v>
      </c>
      <c r="U26" s="198"/>
      <c r="V26" s="199"/>
    </row>
    <row r="27" spans="1:22" ht="18" customHeight="1">
      <c r="A27" s="187" t="s">
        <v>30</v>
      </c>
      <c r="B27" s="188"/>
      <c r="C27" s="188"/>
      <c r="D27" s="188"/>
      <c r="E27" s="188"/>
      <c r="F27" s="188"/>
      <c r="G27" s="212"/>
      <c r="H27" s="200">
        <v>1797233.34</v>
      </c>
      <c r="I27" s="201">
        <v>6001218.28833333</v>
      </c>
      <c r="J27" s="202">
        <v>5811470.08333333</v>
      </c>
      <c r="K27" s="200">
        <v>1051009.52</v>
      </c>
      <c r="L27" s="201">
        <v>6001218.28833333</v>
      </c>
      <c r="M27" s="202">
        <v>5811470.08333333</v>
      </c>
      <c r="N27" s="200">
        <v>1620566.37</v>
      </c>
      <c r="O27" s="201">
        <v>6001218.28833333</v>
      </c>
      <c r="P27" s="202">
        <v>5811470.08333333</v>
      </c>
      <c r="Q27" s="200">
        <v>1138359.22</v>
      </c>
      <c r="R27" s="201">
        <v>6001218.28833333</v>
      </c>
      <c r="S27" s="202">
        <v>5811470.08333333</v>
      </c>
      <c r="T27" s="200">
        <v>836761.58</v>
      </c>
      <c r="U27" s="201">
        <v>6001218.28833333</v>
      </c>
      <c r="V27" s="202">
        <v>5811470.08333333</v>
      </c>
    </row>
    <row r="28" spans="1:22" ht="18" customHeight="1" thickBot="1">
      <c r="A28" s="192" t="s">
        <v>3</v>
      </c>
      <c r="B28" s="193"/>
      <c r="C28" s="193"/>
      <c r="D28" s="193"/>
      <c r="E28" s="193"/>
      <c r="F28" s="193"/>
      <c r="G28" s="213"/>
      <c r="H28" s="194">
        <v>0</v>
      </c>
      <c r="I28" s="195">
        <v>0</v>
      </c>
      <c r="J28" s="196">
        <v>0</v>
      </c>
      <c r="K28" s="194">
        <v>0</v>
      </c>
      <c r="L28" s="195">
        <v>0</v>
      </c>
      <c r="M28" s="196">
        <v>0</v>
      </c>
      <c r="N28" s="194">
        <v>0</v>
      </c>
      <c r="O28" s="195">
        <v>0</v>
      </c>
      <c r="P28" s="196">
        <v>0</v>
      </c>
      <c r="Q28" s="194">
        <v>400000</v>
      </c>
      <c r="R28" s="195">
        <v>0</v>
      </c>
      <c r="S28" s="196">
        <v>0</v>
      </c>
      <c r="T28" s="194">
        <v>0</v>
      </c>
      <c r="U28" s="195">
        <v>0</v>
      </c>
      <c r="V28" s="196">
        <v>0</v>
      </c>
    </row>
    <row r="29" spans="1:22" ht="18" customHeight="1" thickBot="1">
      <c r="A29" s="207" t="s">
        <v>72</v>
      </c>
      <c r="B29" s="208"/>
      <c r="C29" s="208"/>
      <c r="D29" s="208"/>
      <c r="E29" s="208"/>
      <c r="F29" s="208"/>
      <c r="G29" s="214"/>
      <c r="H29" s="209">
        <f>SUM(H26:H28)</f>
        <v>8253973.709999999</v>
      </c>
      <c r="I29" s="210"/>
      <c r="J29" s="210"/>
      <c r="K29" s="209">
        <f>SUM(K26:K28)</f>
        <v>7825152.59</v>
      </c>
      <c r="L29" s="210"/>
      <c r="M29" s="211"/>
      <c r="N29" s="210">
        <f>SUM(N26:N28)</f>
        <v>8481180.67</v>
      </c>
      <c r="O29" s="210"/>
      <c r="P29" s="210"/>
      <c r="Q29" s="209">
        <f>SUM(Q26:Q28)</f>
        <v>8498564.969999999</v>
      </c>
      <c r="R29" s="210"/>
      <c r="S29" s="211"/>
      <c r="T29" s="209">
        <f>SUM(T26:T28)</f>
        <v>8299417.380000001</v>
      </c>
      <c r="U29" s="210"/>
      <c r="V29" s="211"/>
    </row>
    <row r="30" spans="1:19" ht="16.5" customHeight="1">
      <c r="A30" s="55" t="s">
        <v>70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9:G29"/>
    <mergeCell ref="H29:J29"/>
    <mergeCell ref="K29:M29"/>
    <mergeCell ref="N29:P29"/>
    <mergeCell ref="Q29:S29"/>
    <mergeCell ref="T29:V29"/>
    <mergeCell ref="A28:G28"/>
    <mergeCell ref="H28:J28"/>
    <mergeCell ref="K28:M28"/>
    <mergeCell ref="N28:P28"/>
    <mergeCell ref="Q28:S28"/>
    <mergeCell ref="T28:V28"/>
    <mergeCell ref="A27:G27"/>
    <mergeCell ref="H27:J27"/>
    <mergeCell ref="K27:M27"/>
    <mergeCell ref="N27:P27"/>
    <mergeCell ref="Q27:S27"/>
    <mergeCell ref="T27:V27"/>
    <mergeCell ref="A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A23:G23"/>
    <mergeCell ref="H23:J23"/>
    <mergeCell ref="K23:M23"/>
    <mergeCell ref="N23:P23"/>
    <mergeCell ref="Q23:S23"/>
    <mergeCell ref="T23:V23"/>
    <mergeCell ref="A22:G22"/>
    <mergeCell ref="H22:J22"/>
    <mergeCell ref="K22:M22"/>
    <mergeCell ref="N22:P22"/>
    <mergeCell ref="Q22:S22"/>
    <mergeCell ref="T22:V22"/>
    <mergeCell ref="A21:G21"/>
    <mergeCell ref="H21:J21"/>
    <mergeCell ref="K21:M21"/>
    <mergeCell ref="N21:P21"/>
    <mergeCell ref="Q21:S21"/>
    <mergeCell ref="T21:V21"/>
    <mergeCell ref="H20:V20"/>
    <mergeCell ref="A18:G18"/>
    <mergeCell ref="H18:J18"/>
    <mergeCell ref="K18:M18"/>
    <mergeCell ref="N18:P18"/>
    <mergeCell ref="Q18:S18"/>
    <mergeCell ref="T18:V18"/>
    <mergeCell ref="A17:G17"/>
    <mergeCell ref="H17:J17"/>
    <mergeCell ref="K17:M17"/>
    <mergeCell ref="N17:P17"/>
    <mergeCell ref="Q17:S17"/>
    <mergeCell ref="T17:V17"/>
    <mergeCell ref="A16:G16"/>
    <mergeCell ref="H16:J16"/>
    <mergeCell ref="K16:M16"/>
    <mergeCell ref="N16:P16"/>
    <mergeCell ref="Q16:S16"/>
    <mergeCell ref="T16:V16"/>
    <mergeCell ref="A15:G15"/>
    <mergeCell ref="H15:J15"/>
    <mergeCell ref="K15:M15"/>
    <mergeCell ref="N15:P15"/>
    <mergeCell ref="Q15:S15"/>
    <mergeCell ref="T15:V15"/>
    <mergeCell ref="A14:G14"/>
    <mergeCell ref="H14:J14"/>
    <mergeCell ref="K14:M14"/>
    <mergeCell ref="N14:P14"/>
    <mergeCell ref="Q14:S14"/>
    <mergeCell ref="T14:V14"/>
    <mergeCell ref="A13:G13"/>
    <mergeCell ref="H13:J13"/>
    <mergeCell ref="K13:M13"/>
    <mergeCell ref="N13:P13"/>
    <mergeCell ref="Q13:S13"/>
    <mergeCell ref="T13:V13"/>
    <mergeCell ref="A12:G12"/>
    <mergeCell ref="H12:J12"/>
    <mergeCell ref="K12:M12"/>
    <mergeCell ref="N12:P12"/>
    <mergeCell ref="Q12:S12"/>
    <mergeCell ref="T12:V12"/>
    <mergeCell ref="A11:G11"/>
    <mergeCell ref="H11:J11"/>
    <mergeCell ref="K11:M11"/>
    <mergeCell ref="N11:P11"/>
    <mergeCell ref="Q11:S11"/>
    <mergeCell ref="T11:V11"/>
    <mergeCell ref="A10:G10"/>
    <mergeCell ref="H10:J10"/>
    <mergeCell ref="K10:M10"/>
    <mergeCell ref="N10:P10"/>
    <mergeCell ref="Q10:S10"/>
    <mergeCell ref="T10:V10"/>
    <mergeCell ref="H8:V8"/>
    <mergeCell ref="A9:G9"/>
    <mergeCell ref="H9:J9"/>
    <mergeCell ref="K9:M9"/>
    <mergeCell ref="N9:P9"/>
    <mergeCell ref="Q9:S9"/>
    <mergeCell ref="T9:V9"/>
    <mergeCell ref="P3:Q3"/>
    <mergeCell ref="R3:S3"/>
    <mergeCell ref="H6:V6"/>
    <mergeCell ref="H7:J7"/>
    <mergeCell ref="K7:M7"/>
    <mergeCell ref="N7:P7"/>
    <mergeCell ref="Q7:S7"/>
    <mergeCell ref="T7:V7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49" t="str">
        <f>Coordonnées!A1</f>
        <v>Synthèse des Comptes</v>
      </c>
      <c r="B1" s="150"/>
      <c r="C1" s="150"/>
      <c r="D1" s="146" t="str">
        <f>Coordonnées!D1</f>
        <v>Administration communale de :</v>
      </c>
      <c r="E1" s="146"/>
      <c r="F1" s="146"/>
      <c r="G1" s="146"/>
      <c r="H1" s="146"/>
      <c r="I1" s="146"/>
      <c r="J1" s="144" t="str">
        <f>Coordonnées!J1</f>
        <v>BEAUVECHAIN</v>
      </c>
      <c r="K1" s="144"/>
      <c r="L1" s="144"/>
      <c r="M1" s="144"/>
      <c r="N1" s="144"/>
      <c r="O1" s="144"/>
      <c r="P1" s="130" t="str">
        <f>Coordonnées!P1</f>
        <v>Code INS</v>
      </c>
      <c r="Q1" s="131"/>
      <c r="R1" s="126">
        <f>Coordonnées!R1</f>
        <v>25005</v>
      </c>
      <c r="S1" s="127"/>
    </row>
    <row r="2" spans="1:19" ht="12.75">
      <c r="A2" s="151"/>
      <c r="B2" s="152"/>
      <c r="C2" s="152"/>
      <c r="D2" s="147"/>
      <c r="E2" s="147"/>
      <c r="F2" s="148"/>
      <c r="G2" s="148"/>
      <c r="H2" s="147"/>
      <c r="I2" s="147"/>
      <c r="J2" s="145"/>
      <c r="K2" s="145"/>
      <c r="L2" s="145"/>
      <c r="M2" s="145"/>
      <c r="N2" s="145"/>
      <c r="O2" s="145"/>
      <c r="P2" s="132" t="str">
        <f>Coordonnées!P2</f>
        <v>Exercice:</v>
      </c>
      <c r="Q2" s="133"/>
      <c r="R2" s="128">
        <f>Coordonnées!R2</f>
        <v>2019</v>
      </c>
      <c r="S2" s="129"/>
    </row>
    <row r="3" spans="1:19" ht="12.75">
      <c r="A3" s="82" t="str">
        <f>Coordonnées!A3</f>
        <v>Modèle officiel généré par l'apllication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36" t="str">
        <f>Coordonnées!P3</f>
        <v>Version:</v>
      </c>
      <c r="Q3" s="137"/>
      <c r="R3" s="134">
        <f>Coordonnées!R3</f>
        <v>1</v>
      </c>
      <c r="S3" s="135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5" customHeight="1">
      <c r="A5" s="3"/>
      <c r="B5" s="18"/>
      <c r="C5" s="18"/>
      <c r="D5" s="18"/>
      <c r="E5" s="18"/>
      <c r="L5" s="40"/>
      <c r="M5" s="40"/>
      <c r="N5" s="40"/>
      <c r="O5" s="40"/>
      <c r="P5" s="40"/>
      <c r="Q5" s="40"/>
      <c r="R5" s="39"/>
      <c r="S5" s="39"/>
    </row>
    <row r="6" spans="1:22" ht="18" customHeight="1">
      <c r="A6" s="13"/>
      <c r="B6" s="18"/>
      <c r="C6" s="18"/>
      <c r="D6" s="18"/>
      <c r="E6" s="18"/>
      <c r="H6" s="172" t="s">
        <v>47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3"/>
      <c r="V6" s="173"/>
    </row>
    <row r="7" spans="1:22" ht="18" customHeight="1">
      <c r="A7" s="41"/>
      <c r="B7" s="44"/>
      <c r="C7" s="43"/>
      <c r="D7" s="43"/>
      <c r="E7" s="43"/>
      <c r="F7" s="43"/>
      <c r="G7" s="43"/>
      <c r="H7" s="174" t="str">
        <f>Coordonnées!$H$16</f>
        <v>Budget modifié</v>
      </c>
      <c r="I7" s="174"/>
      <c r="J7" s="174"/>
      <c r="K7" s="174" t="str">
        <f>Coordonnées!$H$16</f>
        <v>Budget modifié</v>
      </c>
      <c r="L7" s="174"/>
      <c r="M7" s="174"/>
      <c r="N7" s="174" t="str">
        <f>Coordonnées!$H$16</f>
        <v>Budget modifié</v>
      </c>
      <c r="O7" s="174"/>
      <c r="P7" s="174"/>
      <c r="Q7" s="174" t="str">
        <f>Coordonnées!$H$16</f>
        <v>Budget modifié</v>
      </c>
      <c r="R7" s="174"/>
      <c r="S7" s="174"/>
      <c r="T7" s="174" t="str">
        <f>Coordonnées!$H$16</f>
        <v>Budget modifié</v>
      </c>
      <c r="U7" s="174"/>
      <c r="V7" s="174"/>
    </row>
    <row r="8" spans="1:22" ht="18" customHeight="1">
      <c r="A8" s="41"/>
      <c r="B8" s="47"/>
      <c r="C8" s="43"/>
      <c r="D8" s="43"/>
      <c r="E8" s="43"/>
      <c r="F8" s="43"/>
      <c r="G8" s="43"/>
      <c r="H8" s="175" t="s">
        <v>95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7"/>
      <c r="U8" s="177"/>
      <c r="V8" s="178"/>
    </row>
    <row r="9" spans="1:22" ht="18" customHeight="1">
      <c r="A9" s="179" t="s">
        <v>2</v>
      </c>
      <c r="B9" s="180"/>
      <c r="C9" s="179"/>
      <c r="D9" s="179"/>
      <c r="E9" s="179"/>
      <c r="F9" s="179"/>
      <c r="G9" s="179"/>
      <c r="H9" s="181">
        <f>K9-1</f>
        <v>2015</v>
      </c>
      <c r="I9" s="181"/>
      <c r="J9" s="181"/>
      <c r="K9" s="181">
        <f>N9-1</f>
        <v>2016</v>
      </c>
      <c r="L9" s="181"/>
      <c r="M9" s="181"/>
      <c r="N9" s="181">
        <f>Q9-1</f>
        <v>2017</v>
      </c>
      <c r="O9" s="181"/>
      <c r="P9" s="181"/>
      <c r="Q9" s="181">
        <f>T9-1</f>
        <v>2018</v>
      </c>
      <c r="R9" s="181"/>
      <c r="S9" s="181"/>
      <c r="T9" s="181">
        <f>R2</f>
        <v>2019</v>
      </c>
      <c r="U9" s="181"/>
      <c r="V9" s="181"/>
    </row>
    <row r="10" spans="1:22" ht="18" customHeight="1">
      <c r="A10" s="182" t="s">
        <v>15</v>
      </c>
      <c r="B10" s="183"/>
      <c r="C10" s="183"/>
      <c r="D10" s="183"/>
      <c r="E10" s="183"/>
      <c r="F10" s="183"/>
      <c r="G10" s="183"/>
      <c r="H10" s="184">
        <v>12449.13</v>
      </c>
      <c r="I10" s="185">
        <v>5512664.26</v>
      </c>
      <c r="J10" s="186">
        <v>5512664.26</v>
      </c>
      <c r="K10" s="184">
        <v>250.46</v>
      </c>
      <c r="L10" s="185">
        <v>5512664.26</v>
      </c>
      <c r="M10" s="186">
        <v>5512664.26</v>
      </c>
      <c r="N10" s="184">
        <v>25500</v>
      </c>
      <c r="O10" s="185">
        <v>5512664.26</v>
      </c>
      <c r="P10" s="186">
        <v>5512664.26</v>
      </c>
      <c r="Q10" s="184">
        <v>12000</v>
      </c>
      <c r="R10" s="185">
        <v>5512664.26</v>
      </c>
      <c r="S10" s="186">
        <v>5512664.26</v>
      </c>
      <c r="T10" s="184">
        <v>79000</v>
      </c>
      <c r="U10" s="185">
        <v>5512664.26</v>
      </c>
      <c r="V10" s="186">
        <v>5512664.26</v>
      </c>
    </row>
    <row r="11" spans="1:22" ht="18" customHeight="1">
      <c r="A11" s="187" t="s">
        <v>48</v>
      </c>
      <c r="B11" s="188"/>
      <c r="C11" s="188"/>
      <c r="D11" s="188"/>
      <c r="E11" s="188"/>
      <c r="F11" s="188"/>
      <c r="G11" s="188"/>
      <c r="H11" s="189">
        <v>3521981.56</v>
      </c>
      <c r="I11" s="190">
        <v>2726342.74</v>
      </c>
      <c r="J11" s="191">
        <v>2726342.74</v>
      </c>
      <c r="K11" s="189">
        <v>2671199.95</v>
      </c>
      <c r="L11" s="190">
        <v>2726342.74</v>
      </c>
      <c r="M11" s="191">
        <v>2726342.74</v>
      </c>
      <c r="N11" s="189">
        <v>1660955.66</v>
      </c>
      <c r="O11" s="190">
        <v>2726342.74</v>
      </c>
      <c r="P11" s="191">
        <v>2726342.74</v>
      </c>
      <c r="Q11" s="189">
        <v>2639201.98</v>
      </c>
      <c r="R11" s="190">
        <v>2726342.74</v>
      </c>
      <c r="S11" s="191">
        <v>2726342.74</v>
      </c>
      <c r="T11" s="189">
        <v>1881080</v>
      </c>
      <c r="U11" s="190">
        <v>2726342.74</v>
      </c>
      <c r="V11" s="191">
        <v>2726342.74</v>
      </c>
    </row>
    <row r="12" spans="1:22" ht="18" customHeight="1">
      <c r="A12" s="187" t="s">
        <v>16</v>
      </c>
      <c r="B12" s="188"/>
      <c r="C12" s="188"/>
      <c r="D12" s="188"/>
      <c r="E12" s="188"/>
      <c r="F12" s="188"/>
      <c r="G12" s="188"/>
      <c r="H12" s="189">
        <v>113153.06</v>
      </c>
      <c r="I12" s="190">
        <v>4264832.04</v>
      </c>
      <c r="J12" s="191">
        <v>4264832.04</v>
      </c>
      <c r="K12" s="189">
        <v>65546.58</v>
      </c>
      <c r="L12" s="190">
        <v>4264832.04</v>
      </c>
      <c r="M12" s="191">
        <v>4264832.04</v>
      </c>
      <c r="N12" s="189">
        <v>65546.58</v>
      </c>
      <c r="O12" s="190">
        <v>4264832.04</v>
      </c>
      <c r="P12" s="191">
        <v>4264832.04</v>
      </c>
      <c r="Q12" s="189">
        <v>176066.78</v>
      </c>
      <c r="R12" s="190">
        <v>4264832.04</v>
      </c>
      <c r="S12" s="191">
        <v>4264832.04</v>
      </c>
      <c r="T12" s="189">
        <v>80456.38</v>
      </c>
      <c r="U12" s="190">
        <v>4264832.04</v>
      </c>
      <c r="V12" s="191">
        <v>4264832.04</v>
      </c>
    </row>
    <row r="13" spans="1:22" ht="18" customHeight="1">
      <c r="A13" s="187" t="s">
        <v>3</v>
      </c>
      <c r="B13" s="188"/>
      <c r="C13" s="188"/>
      <c r="D13" s="188"/>
      <c r="E13" s="188"/>
      <c r="F13" s="188"/>
      <c r="G13" s="188"/>
      <c r="H13" s="189">
        <v>0</v>
      </c>
      <c r="I13" s="190">
        <v>41563.69</v>
      </c>
      <c r="J13" s="191">
        <v>41563.69</v>
      </c>
      <c r="K13" s="189">
        <v>0</v>
      </c>
      <c r="L13" s="190">
        <v>41563.69</v>
      </c>
      <c r="M13" s="191">
        <v>41563.69</v>
      </c>
      <c r="N13" s="189">
        <v>0</v>
      </c>
      <c r="O13" s="190">
        <v>41563.69</v>
      </c>
      <c r="P13" s="191">
        <v>41563.69</v>
      </c>
      <c r="Q13" s="189">
        <v>0</v>
      </c>
      <c r="R13" s="190">
        <v>41563.69</v>
      </c>
      <c r="S13" s="191">
        <v>41563.69</v>
      </c>
      <c r="T13" s="189">
        <v>0</v>
      </c>
      <c r="U13" s="190">
        <v>41563.69</v>
      </c>
      <c r="V13" s="191">
        <v>41563.69</v>
      </c>
    </row>
    <row r="14" spans="1:22" ht="18" customHeight="1" thickBot="1">
      <c r="A14" s="192"/>
      <c r="B14" s="193"/>
      <c r="C14" s="193"/>
      <c r="D14" s="193"/>
      <c r="E14" s="193"/>
      <c r="F14" s="193"/>
      <c r="G14" s="193"/>
      <c r="H14" s="194">
        <v>0</v>
      </c>
      <c r="I14" s="195">
        <v>0</v>
      </c>
      <c r="J14" s="196">
        <v>0</v>
      </c>
      <c r="K14" s="194">
        <v>0</v>
      </c>
      <c r="L14" s="195">
        <v>0</v>
      </c>
      <c r="M14" s="196">
        <v>0</v>
      </c>
      <c r="N14" s="194">
        <v>0</v>
      </c>
      <c r="O14" s="195">
        <v>0</v>
      </c>
      <c r="P14" s="196">
        <v>0</v>
      </c>
      <c r="Q14" s="194">
        <v>0</v>
      </c>
      <c r="R14" s="195">
        <v>0</v>
      </c>
      <c r="S14" s="196">
        <v>0</v>
      </c>
      <c r="T14" s="194">
        <v>0</v>
      </c>
      <c r="U14" s="195">
        <v>0</v>
      </c>
      <c r="V14" s="196">
        <v>0</v>
      </c>
    </row>
    <row r="15" spans="1:22" ht="18" customHeight="1" thickBot="1">
      <c r="A15" s="164" t="s">
        <v>71</v>
      </c>
      <c r="B15" s="165"/>
      <c r="C15" s="165"/>
      <c r="D15" s="165"/>
      <c r="E15" s="165"/>
      <c r="F15" s="165"/>
      <c r="G15" s="165"/>
      <c r="H15" s="197">
        <f>SUM(H10:H14)</f>
        <v>3647583.75</v>
      </c>
      <c r="I15" s="198"/>
      <c r="J15" s="199"/>
      <c r="K15" s="198">
        <f>SUM(K10:K14)</f>
        <v>2736996.99</v>
      </c>
      <c r="L15" s="198"/>
      <c r="M15" s="198"/>
      <c r="N15" s="197">
        <f>SUM(N10:N14)</f>
        <v>1752002.24</v>
      </c>
      <c r="O15" s="198"/>
      <c r="P15" s="199"/>
      <c r="Q15" s="198">
        <f>SUM(Q10:Q14)</f>
        <v>2827268.76</v>
      </c>
      <c r="R15" s="198"/>
      <c r="S15" s="199"/>
      <c r="T15" s="198">
        <f>SUM(T10:T14)</f>
        <v>2040536.38</v>
      </c>
      <c r="U15" s="198"/>
      <c r="V15" s="199"/>
    </row>
    <row r="16" spans="1:22" ht="18" customHeight="1">
      <c r="A16" s="187" t="s">
        <v>30</v>
      </c>
      <c r="B16" s="188"/>
      <c r="C16" s="188"/>
      <c r="D16" s="188"/>
      <c r="E16" s="188"/>
      <c r="F16" s="188"/>
      <c r="G16" s="188"/>
      <c r="H16" s="200">
        <v>68958.99</v>
      </c>
      <c r="I16" s="201">
        <v>1521059.02</v>
      </c>
      <c r="J16" s="202">
        <v>2351270.66</v>
      </c>
      <c r="K16" s="200">
        <v>27000</v>
      </c>
      <c r="L16" s="201">
        <v>1659060.83</v>
      </c>
      <c r="M16" s="202">
        <v>1521059.02</v>
      </c>
      <c r="N16" s="200">
        <v>210142.72</v>
      </c>
      <c r="O16" s="201">
        <v>2230351.92</v>
      </c>
      <c r="P16" s="202">
        <v>1659060.83</v>
      </c>
      <c r="Q16" s="200">
        <v>233354.42</v>
      </c>
      <c r="R16" s="201">
        <v>2351270.66</v>
      </c>
      <c r="S16" s="202">
        <v>2230351.92</v>
      </c>
      <c r="T16" s="200">
        <v>174632.38</v>
      </c>
      <c r="U16" s="201">
        <v>2351270.66</v>
      </c>
      <c r="V16" s="202">
        <v>2230351.92</v>
      </c>
    </row>
    <row r="17" spans="1:22" ht="18" customHeight="1" thickBot="1">
      <c r="A17" s="192" t="s">
        <v>3</v>
      </c>
      <c r="B17" s="193"/>
      <c r="C17" s="193"/>
      <c r="D17" s="193"/>
      <c r="E17" s="193"/>
      <c r="F17" s="193"/>
      <c r="G17" s="193"/>
      <c r="H17" s="194">
        <v>795993.25</v>
      </c>
      <c r="I17" s="195">
        <v>1192323.53</v>
      </c>
      <c r="J17" s="196">
        <v>824300.6</v>
      </c>
      <c r="K17" s="194">
        <v>974757.65</v>
      </c>
      <c r="L17" s="195">
        <v>4295659.86</v>
      </c>
      <c r="M17" s="196">
        <v>1192323.53</v>
      </c>
      <c r="N17" s="194">
        <v>198128.5</v>
      </c>
      <c r="O17" s="195">
        <v>1045347.08</v>
      </c>
      <c r="P17" s="196">
        <v>4295659.86</v>
      </c>
      <c r="Q17" s="194">
        <v>570031.59</v>
      </c>
      <c r="R17" s="195">
        <v>824300.6</v>
      </c>
      <c r="S17" s="196">
        <v>1045347.08</v>
      </c>
      <c r="T17" s="194">
        <v>535828.91</v>
      </c>
      <c r="U17" s="195">
        <v>824300.6</v>
      </c>
      <c r="V17" s="196">
        <v>1045347.08</v>
      </c>
    </row>
    <row r="18" spans="1:22" ht="18" customHeight="1" thickBot="1">
      <c r="A18" s="207" t="s">
        <v>72</v>
      </c>
      <c r="B18" s="208"/>
      <c r="C18" s="208"/>
      <c r="D18" s="208"/>
      <c r="E18" s="208"/>
      <c r="F18" s="208"/>
      <c r="G18" s="208"/>
      <c r="H18" s="209">
        <f>SUM(H15:H17)</f>
        <v>4512535.99</v>
      </c>
      <c r="I18" s="210"/>
      <c r="J18" s="211"/>
      <c r="K18" s="210">
        <f>SUM(K15:K17)</f>
        <v>3738754.64</v>
      </c>
      <c r="L18" s="210"/>
      <c r="M18" s="210"/>
      <c r="N18" s="209">
        <f>SUM(N15:N17)</f>
        <v>2160273.46</v>
      </c>
      <c r="O18" s="210"/>
      <c r="P18" s="211"/>
      <c r="Q18" s="209">
        <f>SUM(Q15:Q17)</f>
        <v>3630654.7699999996</v>
      </c>
      <c r="R18" s="210"/>
      <c r="S18" s="211"/>
      <c r="T18" s="209">
        <f>SUM(T15:T17)</f>
        <v>2750997.67</v>
      </c>
      <c r="U18" s="210"/>
      <c r="V18" s="211"/>
    </row>
    <row r="19" spans="1:19" s="72" customFormat="1" ht="27.75" customHeight="1">
      <c r="A19" s="84" t="s">
        <v>70</v>
      </c>
      <c r="B19" s="85"/>
      <c r="C19" s="85"/>
      <c r="D19" s="85"/>
      <c r="E19" s="85"/>
      <c r="H19" s="86"/>
      <c r="I19" s="86"/>
      <c r="J19" s="86"/>
      <c r="K19" s="86"/>
      <c r="L19" s="87"/>
      <c r="M19" s="87"/>
      <c r="N19" s="87"/>
      <c r="O19" s="87"/>
      <c r="P19" s="87"/>
      <c r="Q19" s="87"/>
      <c r="R19" s="87"/>
      <c r="S19" s="87"/>
    </row>
    <row r="20" spans="1:22" ht="18" customHeight="1">
      <c r="A20" s="42"/>
      <c r="B20" s="43"/>
      <c r="C20" s="43"/>
      <c r="D20" s="43"/>
      <c r="E20" s="43"/>
      <c r="F20" s="43"/>
      <c r="G20" s="43"/>
      <c r="H20" s="203" t="s">
        <v>96</v>
      </c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5"/>
      <c r="U20" s="205"/>
      <c r="V20" s="206"/>
    </row>
    <row r="21" spans="1:22" ht="18" customHeight="1">
      <c r="A21" s="179" t="s">
        <v>2</v>
      </c>
      <c r="B21" s="179"/>
      <c r="C21" s="179"/>
      <c r="D21" s="179"/>
      <c r="E21" s="179"/>
      <c r="F21" s="179"/>
      <c r="G21" s="179"/>
      <c r="H21" s="181">
        <f>K21-1</f>
        <v>2015</v>
      </c>
      <c r="I21" s="181"/>
      <c r="J21" s="181"/>
      <c r="K21" s="181">
        <f>N21-1</f>
        <v>2016</v>
      </c>
      <c r="L21" s="181"/>
      <c r="M21" s="181"/>
      <c r="N21" s="181">
        <f>Q21-1</f>
        <v>2017</v>
      </c>
      <c r="O21" s="181"/>
      <c r="P21" s="181"/>
      <c r="Q21" s="181">
        <f>T21-1</f>
        <v>2018</v>
      </c>
      <c r="R21" s="181"/>
      <c r="S21" s="181"/>
      <c r="T21" s="181">
        <f>R2</f>
        <v>2019</v>
      </c>
      <c r="U21" s="181"/>
      <c r="V21" s="181"/>
    </row>
    <row r="22" spans="1:22" ht="18" customHeight="1">
      <c r="A22" s="182" t="s">
        <v>15</v>
      </c>
      <c r="B22" s="183"/>
      <c r="C22" s="183"/>
      <c r="D22" s="183"/>
      <c r="E22" s="183"/>
      <c r="F22" s="183"/>
      <c r="G22" s="183"/>
      <c r="H22" s="184">
        <v>1947234</v>
      </c>
      <c r="I22" s="185">
        <v>373432.17</v>
      </c>
      <c r="J22" s="186">
        <v>697745.74</v>
      </c>
      <c r="K22" s="184">
        <v>1564818</v>
      </c>
      <c r="L22" s="185">
        <v>365967.42</v>
      </c>
      <c r="M22" s="186">
        <v>373432.17</v>
      </c>
      <c r="N22" s="184">
        <v>1055514.11</v>
      </c>
      <c r="O22" s="185">
        <v>414709.37</v>
      </c>
      <c r="P22" s="186">
        <v>365967.42</v>
      </c>
      <c r="Q22" s="184">
        <v>1207392.05</v>
      </c>
      <c r="R22" s="185">
        <v>697745.74</v>
      </c>
      <c r="S22" s="186">
        <v>414709.37</v>
      </c>
      <c r="T22" s="184">
        <v>1440456.54</v>
      </c>
      <c r="U22" s="185">
        <v>557211.56</v>
      </c>
      <c r="V22" s="186">
        <v>577850.16</v>
      </c>
    </row>
    <row r="23" spans="1:22" ht="18" customHeight="1">
      <c r="A23" s="187" t="s">
        <v>48</v>
      </c>
      <c r="B23" s="188"/>
      <c r="C23" s="188"/>
      <c r="D23" s="188"/>
      <c r="E23" s="188"/>
      <c r="F23" s="188"/>
      <c r="G23" s="188"/>
      <c r="H23" s="189">
        <v>19400</v>
      </c>
      <c r="I23" s="190">
        <v>12728583.2</v>
      </c>
      <c r="J23" s="191">
        <v>13240574.68</v>
      </c>
      <c r="K23" s="189">
        <v>20000</v>
      </c>
      <c r="L23" s="190">
        <v>12120371.99</v>
      </c>
      <c r="M23" s="191">
        <v>12728583.2</v>
      </c>
      <c r="N23" s="189">
        <v>0</v>
      </c>
      <c r="O23" s="190">
        <v>12941517.73</v>
      </c>
      <c r="P23" s="191">
        <v>12120371.99</v>
      </c>
      <c r="Q23" s="189">
        <v>323000</v>
      </c>
      <c r="R23" s="190">
        <v>13240574.68</v>
      </c>
      <c r="S23" s="191">
        <v>12941517.73</v>
      </c>
      <c r="T23" s="189">
        <v>0</v>
      </c>
      <c r="U23" s="190">
        <v>13289626.9983333</v>
      </c>
      <c r="V23" s="191">
        <v>13396094.2633333</v>
      </c>
    </row>
    <row r="24" spans="1:22" ht="18" customHeight="1">
      <c r="A24" s="187" t="s">
        <v>16</v>
      </c>
      <c r="B24" s="188"/>
      <c r="C24" s="188"/>
      <c r="D24" s="188"/>
      <c r="E24" s="188"/>
      <c r="F24" s="188"/>
      <c r="G24" s="188"/>
      <c r="H24" s="189">
        <v>80558</v>
      </c>
      <c r="I24" s="190">
        <v>548784.99</v>
      </c>
      <c r="J24" s="191">
        <v>408005.67</v>
      </c>
      <c r="K24" s="189">
        <v>560225.35</v>
      </c>
      <c r="L24" s="190">
        <v>536819.05</v>
      </c>
      <c r="M24" s="191">
        <v>548784.99</v>
      </c>
      <c r="N24" s="189">
        <v>11975.35</v>
      </c>
      <c r="O24" s="190">
        <v>344975.81</v>
      </c>
      <c r="P24" s="191">
        <v>536819.05</v>
      </c>
      <c r="Q24" s="189">
        <v>100000</v>
      </c>
      <c r="R24" s="190">
        <v>408005.67</v>
      </c>
      <c r="S24" s="191">
        <v>344975.81</v>
      </c>
      <c r="T24" s="189">
        <v>235911</v>
      </c>
      <c r="U24" s="190">
        <v>128208.386666667</v>
      </c>
      <c r="V24" s="191">
        <v>26303.7966666667</v>
      </c>
    </row>
    <row r="25" spans="1:22" ht="18" customHeight="1" thickBot="1">
      <c r="A25" s="187" t="s">
        <v>3</v>
      </c>
      <c r="B25" s="188"/>
      <c r="C25" s="188"/>
      <c r="D25" s="188"/>
      <c r="E25" s="188"/>
      <c r="F25" s="188"/>
      <c r="G25" s="188"/>
      <c r="H25" s="194">
        <v>0</v>
      </c>
      <c r="I25" s="195">
        <v>0</v>
      </c>
      <c r="J25" s="196">
        <v>0</v>
      </c>
      <c r="K25" s="194">
        <v>0</v>
      </c>
      <c r="L25" s="195">
        <v>0</v>
      </c>
      <c r="M25" s="196">
        <v>0</v>
      </c>
      <c r="N25" s="194">
        <v>0</v>
      </c>
      <c r="O25" s="195">
        <v>0</v>
      </c>
      <c r="P25" s="196">
        <v>0</v>
      </c>
      <c r="Q25" s="194">
        <v>0</v>
      </c>
      <c r="R25" s="195">
        <v>0</v>
      </c>
      <c r="S25" s="196">
        <v>0</v>
      </c>
      <c r="T25" s="194">
        <v>0</v>
      </c>
      <c r="U25" s="195">
        <v>0</v>
      </c>
      <c r="V25" s="196">
        <v>0</v>
      </c>
    </row>
    <row r="26" spans="1:22" ht="18" customHeight="1" thickBot="1">
      <c r="A26" s="164" t="s">
        <v>71</v>
      </c>
      <c r="B26" s="165"/>
      <c r="C26" s="165"/>
      <c r="D26" s="165"/>
      <c r="E26" s="165"/>
      <c r="F26" s="165"/>
      <c r="G26" s="166"/>
      <c r="H26" s="197">
        <f>SUM(H22:H25)</f>
        <v>2047192</v>
      </c>
      <c r="I26" s="198"/>
      <c r="J26" s="198"/>
      <c r="K26" s="197">
        <f>SUM(K22:K25)</f>
        <v>2145043.35</v>
      </c>
      <c r="L26" s="198"/>
      <c r="M26" s="199"/>
      <c r="N26" s="198">
        <f>SUM(N22:N25)</f>
        <v>1067489.4600000002</v>
      </c>
      <c r="O26" s="198"/>
      <c r="P26" s="198"/>
      <c r="Q26" s="197">
        <f>SUM(Q22:Q25)</f>
        <v>1630392.05</v>
      </c>
      <c r="R26" s="198"/>
      <c r="S26" s="199"/>
      <c r="T26" s="197">
        <f>SUM(T22:T25)</f>
        <v>1676367.54</v>
      </c>
      <c r="U26" s="198"/>
      <c r="V26" s="199"/>
    </row>
    <row r="27" spans="1:22" ht="18" customHeight="1">
      <c r="A27" s="187" t="s">
        <v>30</v>
      </c>
      <c r="B27" s="188"/>
      <c r="C27" s="188"/>
      <c r="D27" s="188"/>
      <c r="E27" s="188"/>
      <c r="F27" s="188"/>
      <c r="G27" s="212"/>
      <c r="H27" s="200">
        <v>776593.25</v>
      </c>
      <c r="I27" s="201"/>
      <c r="J27" s="202"/>
      <c r="K27" s="200">
        <v>192969.3</v>
      </c>
      <c r="L27" s="201">
        <v>10122961.629999999</v>
      </c>
      <c r="M27" s="202">
        <v>6628334.5600000005</v>
      </c>
      <c r="N27" s="200">
        <v>229343.15</v>
      </c>
      <c r="O27" s="201">
        <v>6248838.15</v>
      </c>
      <c r="P27" s="202">
        <v>10122961.629999999</v>
      </c>
      <c r="Q27" s="200">
        <v>132486.94</v>
      </c>
      <c r="R27" s="201">
        <v>6834216</v>
      </c>
      <c r="S27" s="202">
        <v>6248838.15</v>
      </c>
      <c r="T27" s="200">
        <v>76180.73</v>
      </c>
      <c r="U27" s="201">
        <v>6001218.28833333</v>
      </c>
      <c r="V27" s="202">
        <v>5811470.08333333</v>
      </c>
    </row>
    <row r="28" spans="1:22" ht="18" customHeight="1" thickBot="1">
      <c r="A28" s="192" t="s">
        <v>3</v>
      </c>
      <c r="B28" s="193"/>
      <c r="C28" s="193"/>
      <c r="D28" s="193"/>
      <c r="E28" s="193"/>
      <c r="F28" s="193"/>
      <c r="G28" s="213"/>
      <c r="H28" s="194">
        <v>1688750.74</v>
      </c>
      <c r="I28" s="195">
        <v>0</v>
      </c>
      <c r="J28" s="196">
        <v>0</v>
      </c>
      <c r="K28" s="194">
        <v>1400741.99</v>
      </c>
      <c r="L28" s="195">
        <v>0</v>
      </c>
      <c r="M28" s="196">
        <v>0</v>
      </c>
      <c r="N28" s="194">
        <v>863440.85</v>
      </c>
      <c r="O28" s="195">
        <v>0</v>
      </c>
      <c r="P28" s="196">
        <v>0</v>
      </c>
      <c r="Q28" s="194">
        <v>1867775.78</v>
      </c>
      <c r="R28" s="195">
        <v>0</v>
      </c>
      <c r="S28" s="196">
        <v>0</v>
      </c>
      <c r="T28" s="194">
        <v>998449.4</v>
      </c>
      <c r="U28" s="195">
        <v>0</v>
      </c>
      <c r="V28" s="196">
        <v>0</v>
      </c>
    </row>
    <row r="29" spans="1:22" ht="18" customHeight="1" thickBot="1">
      <c r="A29" s="207" t="s">
        <v>72</v>
      </c>
      <c r="B29" s="208"/>
      <c r="C29" s="208"/>
      <c r="D29" s="208"/>
      <c r="E29" s="208"/>
      <c r="F29" s="208"/>
      <c r="G29" s="214"/>
      <c r="H29" s="209">
        <f>SUM(H26:H28)</f>
        <v>4512535.99</v>
      </c>
      <c r="I29" s="210"/>
      <c r="J29" s="210"/>
      <c r="K29" s="209">
        <f>SUM(K26:K28)</f>
        <v>3738754.6399999997</v>
      </c>
      <c r="L29" s="210"/>
      <c r="M29" s="211"/>
      <c r="N29" s="210">
        <f>SUM(N26:N28)</f>
        <v>2160273.46</v>
      </c>
      <c r="O29" s="210"/>
      <c r="P29" s="210"/>
      <c r="Q29" s="209">
        <f>SUM(Q26:Q28)</f>
        <v>3630654.77</v>
      </c>
      <c r="R29" s="210"/>
      <c r="S29" s="211"/>
      <c r="T29" s="209">
        <f>SUM(T26:T28)</f>
        <v>2750997.67</v>
      </c>
      <c r="U29" s="210"/>
      <c r="V29" s="211"/>
    </row>
    <row r="30" spans="1:19" ht="16.5" customHeight="1">
      <c r="A30" s="42" t="s">
        <v>70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9:G29"/>
    <mergeCell ref="H29:J29"/>
    <mergeCell ref="K29:M29"/>
    <mergeCell ref="N29:P29"/>
    <mergeCell ref="Q29:S29"/>
    <mergeCell ref="T29:V29"/>
    <mergeCell ref="A28:G28"/>
    <mergeCell ref="H28:J28"/>
    <mergeCell ref="K28:M28"/>
    <mergeCell ref="N28:P28"/>
    <mergeCell ref="Q28:S28"/>
    <mergeCell ref="T28:V28"/>
    <mergeCell ref="A27:G27"/>
    <mergeCell ref="H27:J27"/>
    <mergeCell ref="K27:M27"/>
    <mergeCell ref="N27:P27"/>
    <mergeCell ref="Q27:S27"/>
    <mergeCell ref="T27:V27"/>
    <mergeCell ref="A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A24:G24"/>
    <mergeCell ref="H24:J24"/>
    <mergeCell ref="K24:M24"/>
    <mergeCell ref="N24:P24"/>
    <mergeCell ref="Q24:S24"/>
    <mergeCell ref="T24:V24"/>
    <mergeCell ref="A23:G23"/>
    <mergeCell ref="H23:J23"/>
    <mergeCell ref="K23:M23"/>
    <mergeCell ref="N23:P23"/>
    <mergeCell ref="Q23:S23"/>
    <mergeCell ref="T23:V23"/>
    <mergeCell ref="A22:G22"/>
    <mergeCell ref="H22:J22"/>
    <mergeCell ref="K22:M22"/>
    <mergeCell ref="N22:P22"/>
    <mergeCell ref="Q22:S22"/>
    <mergeCell ref="T22:V22"/>
    <mergeCell ref="H20:V20"/>
    <mergeCell ref="A21:G21"/>
    <mergeCell ref="H21:J21"/>
    <mergeCell ref="K21:M21"/>
    <mergeCell ref="N21:P21"/>
    <mergeCell ref="Q21:S21"/>
    <mergeCell ref="T21:V21"/>
    <mergeCell ref="A18:G18"/>
    <mergeCell ref="H18:J18"/>
    <mergeCell ref="K18:M18"/>
    <mergeCell ref="N18:P18"/>
    <mergeCell ref="Q18:S18"/>
    <mergeCell ref="T18:V18"/>
    <mergeCell ref="A17:G17"/>
    <mergeCell ref="H17:J17"/>
    <mergeCell ref="K17:M17"/>
    <mergeCell ref="N17:P17"/>
    <mergeCell ref="Q17:S17"/>
    <mergeCell ref="T17:V17"/>
    <mergeCell ref="A16:G16"/>
    <mergeCell ref="H16:J16"/>
    <mergeCell ref="K16:M16"/>
    <mergeCell ref="N16:P16"/>
    <mergeCell ref="Q16:S16"/>
    <mergeCell ref="T16:V16"/>
    <mergeCell ref="A15:G15"/>
    <mergeCell ref="H15:J15"/>
    <mergeCell ref="K15:M15"/>
    <mergeCell ref="N15:P15"/>
    <mergeCell ref="Q15:S15"/>
    <mergeCell ref="T15:V15"/>
    <mergeCell ref="A14:G14"/>
    <mergeCell ref="H14:J14"/>
    <mergeCell ref="K14:M14"/>
    <mergeCell ref="N14:P14"/>
    <mergeCell ref="Q14:S14"/>
    <mergeCell ref="T14:V14"/>
    <mergeCell ref="A13:G13"/>
    <mergeCell ref="H13:J13"/>
    <mergeCell ref="K13:M13"/>
    <mergeCell ref="N13:P13"/>
    <mergeCell ref="Q13:S13"/>
    <mergeCell ref="T13:V13"/>
    <mergeCell ref="A12:G12"/>
    <mergeCell ref="H12:J12"/>
    <mergeCell ref="K12:M12"/>
    <mergeCell ref="N12:P12"/>
    <mergeCell ref="Q12:S12"/>
    <mergeCell ref="T12:V12"/>
    <mergeCell ref="A11:G11"/>
    <mergeCell ref="H11:J11"/>
    <mergeCell ref="K11:M11"/>
    <mergeCell ref="N11:P11"/>
    <mergeCell ref="Q11:S11"/>
    <mergeCell ref="T11:V11"/>
    <mergeCell ref="A10:G10"/>
    <mergeCell ref="H10:J10"/>
    <mergeCell ref="K10:M10"/>
    <mergeCell ref="N10:P10"/>
    <mergeCell ref="Q10:S10"/>
    <mergeCell ref="T10:V10"/>
    <mergeCell ref="H8:V8"/>
    <mergeCell ref="A9:G9"/>
    <mergeCell ref="H9:J9"/>
    <mergeCell ref="K9:M9"/>
    <mergeCell ref="N9:P9"/>
    <mergeCell ref="Q9:S9"/>
    <mergeCell ref="T9:V9"/>
    <mergeCell ref="P3:Q3"/>
    <mergeCell ref="R3:S3"/>
    <mergeCell ref="H6:V6"/>
    <mergeCell ref="H7:J7"/>
    <mergeCell ref="K7:M7"/>
    <mergeCell ref="N7:P7"/>
    <mergeCell ref="Q7:S7"/>
    <mergeCell ref="T7:V7"/>
    <mergeCell ref="A1:C2"/>
    <mergeCell ref="D1:I2"/>
    <mergeCell ref="J1:O2"/>
    <mergeCell ref="P1:Q1"/>
    <mergeCell ref="R1:S1"/>
    <mergeCell ref="P2:Q2"/>
    <mergeCell ref="R2:S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49" t="str">
        <f>Coordonnées!A1</f>
        <v>Synthèse des Comptes</v>
      </c>
      <c r="B1" s="150"/>
      <c r="C1" s="150"/>
      <c r="D1" s="59"/>
      <c r="E1" s="146" t="s">
        <v>0</v>
      </c>
      <c r="F1" s="146"/>
      <c r="G1" s="150" t="str">
        <f>Coordonnées!J1</f>
        <v>BEAUVECHAIN</v>
      </c>
      <c r="H1" s="150"/>
      <c r="I1" s="61" t="s">
        <v>42</v>
      </c>
      <c r="J1" s="74">
        <f>Coordonnées!R1</f>
        <v>25005</v>
      </c>
    </row>
    <row r="2" spans="1:10" ht="15.75" customHeight="1">
      <c r="A2" s="151"/>
      <c r="B2" s="152"/>
      <c r="C2" s="152"/>
      <c r="D2" s="60"/>
      <c r="E2" s="147"/>
      <c r="F2" s="147"/>
      <c r="G2" s="152"/>
      <c r="H2" s="152"/>
      <c r="I2" s="62" t="s">
        <v>1</v>
      </c>
      <c r="J2" s="75">
        <f>Coordonnées!R2</f>
        <v>2019</v>
      </c>
    </row>
    <row r="3" spans="1:10" s="72" customFormat="1" ht="27" customHeight="1">
      <c r="A3" s="83" t="str">
        <f>Coordonnées!A3</f>
        <v>Modèle officiel généré par l'apllication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43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1" t="s">
        <v>49</v>
      </c>
      <c r="F4" s="222"/>
      <c r="G4" s="222"/>
      <c r="H4" s="222"/>
      <c r="I4" s="222"/>
    </row>
    <row r="5" spans="1:9" ht="17.25" customHeight="1">
      <c r="A5" s="14"/>
      <c r="E5" s="226" t="s">
        <v>73</v>
      </c>
      <c r="F5" s="227"/>
      <c r="G5" s="227"/>
      <c r="H5" s="227"/>
      <c r="I5" s="227"/>
    </row>
    <row r="6" spans="1:9" ht="17.25" customHeight="1">
      <c r="A6" s="14"/>
      <c r="E6" s="67" t="str">
        <f>Coordonnées!$H$16</f>
        <v>Budget modifié</v>
      </c>
      <c r="F6" s="67" t="str">
        <f>Coordonnées!$H$16</f>
        <v>Budget modifié</v>
      </c>
      <c r="G6" s="67" t="str">
        <f>Coordonnées!$H$16</f>
        <v>Budget modifié</v>
      </c>
      <c r="H6" s="67" t="str">
        <f>Coordonnées!$H$16</f>
        <v>Budget modifié</v>
      </c>
      <c r="I6" s="67" t="str">
        <f>Coordonnées!$H$16</f>
        <v>Budget modifié</v>
      </c>
    </row>
    <row r="7" spans="1:9" ht="17.25" customHeight="1">
      <c r="A7" s="14"/>
      <c r="E7" s="63">
        <f>F7-1</f>
        <v>2015</v>
      </c>
      <c r="F7" s="63">
        <f>G7-1</f>
        <v>2016</v>
      </c>
      <c r="G7" s="63">
        <f>H7-1</f>
        <v>2017</v>
      </c>
      <c r="H7" s="63">
        <f>I7-1</f>
        <v>2018</v>
      </c>
      <c r="I7" s="63">
        <f>J2</f>
        <v>2019</v>
      </c>
    </row>
    <row r="8" spans="1:9" ht="30" customHeight="1">
      <c r="A8" s="228" t="s">
        <v>36</v>
      </c>
      <c r="B8" s="229"/>
      <c r="C8" s="229"/>
      <c r="D8" s="230"/>
      <c r="E8" s="98">
        <v>1363807.49</v>
      </c>
      <c r="F8" s="98">
        <v>703181.34</v>
      </c>
      <c r="G8" s="98">
        <v>1139312.35</v>
      </c>
      <c r="H8" s="98">
        <v>1250178.84</v>
      </c>
      <c r="I8" s="98">
        <v>991468.67</v>
      </c>
    </row>
    <row r="9" spans="1:9" ht="30" customHeight="1">
      <c r="A9" s="215" t="s">
        <v>19</v>
      </c>
      <c r="B9" s="216"/>
      <c r="C9" s="216"/>
      <c r="D9" s="217"/>
      <c r="E9" s="98">
        <v>1736026.25</v>
      </c>
      <c r="F9" s="98">
        <v>1779772.67</v>
      </c>
      <c r="G9" s="98">
        <v>1847794.66</v>
      </c>
      <c r="H9" s="98">
        <v>1929303.89</v>
      </c>
      <c r="I9" s="98">
        <v>2062595.8</v>
      </c>
    </row>
    <row r="10" spans="1:9" ht="30" customHeight="1">
      <c r="A10" s="215" t="s">
        <v>20</v>
      </c>
      <c r="B10" s="216"/>
      <c r="C10" s="216"/>
      <c r="D10" s="217"/>
      <c r="E10" s="98">
        <v>816040.78</v>
      </c>
      <c r="F10" s="98">
        <v>850901.02</v>
      </c>
      <c r="G10" s="98">
        <v>934699.32</v>
      </c>
      <c r="H10" s="98">
        <v>967604.41</v>
      </c>
      <c r="I10" s="98">
        <v>1030635.95</v>
      </c>
    </row>
    <row r="11" spans="1:9" ht="30" customHeight="1">
      <c r="A11" s="215" t="s">
        <v>21</v>
      </c>
      <c r="B11" s="216"/>
      <c r="C11" s="216"/>
      <c r="D11" s="217"/>
      <c r="E11" s="98">
        <v>1336300.27</v>
      </c>
      <c r="F11" s="98">
        <v>1244068.77</v>
      </c>
      <c r="G11" s="98">
        <v>1267991.91</v>
      </c>
      <c r="H11" s="98">
        <v>1274990.09</v>
      </c>
      <c r="I11" s="98">
        <v>1324948.79</v>
      </c>
    </row>
    <row r="12" spans="1:9" ht="30" customHeight="1">
      <c r="A12" s="215" t="s">
        <v>29</v>
      </c>
      <c r="B12" s="216"/>
      <c r="C12" s="216"/>
      <c r="D12" s="217"/>
      <c r="E12" s="98">
        <v>144742.89</v>
      </c>
      <c r="F12" s="98">
        <v>5086.43</v>
      </c>
      <c r="G12" s="98">
        <v>5086.43</v>
      </c>
      <c r="H12" s="98">
        <v>6539.94</v>
      </c>
      <c r="I12" s="98">
        <v>6648.57</v>
      </c>
    </row>
    <row r="13" spans="1:9" ht="30" customHeight="1">
      <c r="A13" s="215" t="s">
        <v>22</v>
      </c>
      <c r="B13" s="216"/>
      <c r="C13" s="216"/>
      <c r="D13" s="217"/>
      <c r="E13" s="98">
        <v>200</v>
      </c>
      <c r="F13" s="98">
        <v>200</v>
      </c>
      <c r="G13" s="98">
        <v>228.27</v>
      </c>
      <c r="H13" s="98">
        <v>250</v>
      </c>
      <c r="I13" s="98">
        <v>250</v>
      </c>
    </row>
    <row r="14" spans="1:9" ht="30" customHeight="1">
      <c r="A14" s="215" t="s">
        <v>23</v>
      </c>
      <c r="B14" s="216"/>
      <c r="C14" s="216"/>
      <c r="D14" s="217"/>
      <c r="E14" s="98">
        <v>379407.56</v>
      </c>
      <c r="F14" s="98">
        <v>424271.23</v>
      </c>
      <c r="G14" s="98">
        <v>467870.19</v>
      </c>
      <c r="H14" s="98">
        <v>496265.53</v>
      </c>
      <c r="I14" s="98">
        <v>502240.18</v>
      </c>
    </row>
    <row r="15" spans="1:9" ht="30" customHeight="1">
      <c r="A15" s="215" t="s">
        <v>24</v>
      </c>
      <c r="B15" s="216"/>
      <c r="C15" s="216"/>
      <c r="D15" s="217"/>
      <c r="E15" s="98">
        <v>252868.93</v>
      </c>
      <c r="F15" s="98">
        <v>232594.19</v>
      </c>
      <c r="G15" s="98">
        <v>277429.4</v>
      </c>
      <c r="H15" s="98">
        <v>266121.24</v>
      </c>
      <c r="I15" s="98">
        <v>292141.8</v>
      </c>
    </row>
    <row r="16" spans="1:9" ht="30" customHeight="1">
      <c r="A16" s="218" t="s">
        <v>33</v>
      </c>
      <c r="B16" s="219"/>
      <c r="C16" s="219"/>
      <c r="D16" s="220"/>
      <c r="E16" s="98">
        <v>1600</v>
      </c>
      <c r="F16" s="98">
        <v>1500</v>
      </c>
      <c r="G16" s="98">
        <v>1500</v>
      </c>
      <c r="H16" s="98">
        <v>1500</v>
      </c>
      <c r="I16" s="98">
        <v>1500</v>
      </c>
    </row>
    <row r="17" spans="1:9" ht="30" customHeight="1">
      <c r="A17" s="215" t="s">
        <v>32</v>
      </c>
      <c r="B17" s="216"/>
      <c r="C17" s="216"/>
      <c r="D17" s="217"/>
      <c r="E17" s="98">
        <v>48018.67</v>
      </c>
      <c r="F17" s="98">
        <v>36438.94</v>
      </c>
      <c r="G17" s="98">
        <v>41479.59</v>
      </c>
      <c r="H17" s="98">
        <v>27040.91</v>
      </c>
      <c r="I17" s="98">
        <v>36059.42</v>
      </c>
    </row>
    <row r="18" spans="1:9" ht="30" customHeight="1">
      <c r="A18" s="215" t="s">
        <v>25</v>
      </c>
      <c r="B18" s="216"/>
      <c r="C18" s="216"/>
      <c r="D18" s="217"/>
      <c r="E18" s="98">
        <v>834787.3</v>
      </c>
      <c r="F18" s="98">
        <v>880054.22</v>
      </c>
      <c r="G18" s="98">
        <v>974229.87</v>
      </c>
      <c r="H18" s="98">
        <v>965673.07</v>
      </c>
      <c r="I18" s="98">
        <v>1026240.53</v>
      </c>
    </row>
    <row r="19" spans="1:9" ht="30" customHeight="1">
      <c r="A19" s="218" t="s">
        <v>26</v>
      </c>
      <c r="B19" s="219"/>
      <c r="C19" s="219"/>
      <c r="D19" s="220"/>
      <c r="E19" s="98">
        <v>642229.87</v>
      </c>
      <c r="F19" s="98">
        <v>607399.86</v>
      </c>
      <c r="G19" s="98">
        <v>797460.38</v>
      </c>
      <c r="H19" s="98">
        <v>783715.22</v>
      </c>
      <c r="I19" s="98">
        <v>782673.54</v>
      </c>
    </row>
    <row r="20" spans="1:9" ht="30" customHeight="1">
      <c r="A20" s="215" t="s">
        <v>27</v>
      </c>
      <c r="B20" s="216"/>
      <c r="C20" s="216"/>
      <c r="D20" s="217"/>
      <c r="E20" s="98">
        <v>58000</v>
      </c>
      <c r="F20" s="98">
        <v>34500</v>
      </c>
      <c r="G20" s="98">
        <v>37300</v>
      </c>
      <c r="H20" s="98">
        <v>41218.45</v>
      </c>
      <c r="I20" s="98">
        <v>29000</v>
      </c>
    </row>
    <row r="21" spans="1:9" ht="30" customHeight="1">
      <c r="A21" s="223" t="s">
        <v>28</v>
      </c>
      <c r="B21" s="224"/>
      <c r="C21" s="224"/>
      <c r="D21" s="225"/>
      <c r="E21" s="98">
        <v>107696.97</v>
      </c>
      <c r="F21" s="98">
        <v>121978</v>
      </c>
      <c r="G21" s="98">
        <v>123652</v>
      </c>
      <c r="H21" s="98">
        <v>123093</v>
      </c>
      <c r="I21" s="98">
        <v>125018</v>
      </c>
    </row>
  </sheetData>
  <sheetProtection/>
  <mergeCells count="19"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49" t="str">
        <f>Coordonnées!A1</f>
        <v>Synthèse des Comptes</v>
      </c>
      <c r="B1" s="150"/>
      <c r="C1" s="150"/>
      <c r="D1" s="59"/>
      <c r="E1" s="146" t="s">
        <v>0</v>
      </c>
      <c r="F1" s="146"/>
      <c r="G1" s="150" t="str">
        <f>Coordonnées!J1</f>
        <v>BEAUVECHAIN</v>
      </c>
      <c r="H1" s="150"/>
      <c r="I1" s="61" t="s">
        <v>42</v>
      </c>
      <c r="J1" s="74">
        <f>Coordonnées!R1</f>
        <v>25005</v>
      </c>
    </row>
    <row r="2" spans="1:10" ht="15.75" customHeight="1">
      <c r="A2" s="151"/>
      <c r="B2" s="152"/>
      <c r="C2" s="152"/>
      <c r="D2" s="60"/>
      <c r="E2" s="147"/>
      <c r="F2" s="147"/>
      <c r="G2" s="152"/>
      <c r="H2" s="152"/>
      <c r="I2" s="62" t="s">
        <v>1</v>
      </c>
      <c r="J2" s="75">
        <f>Coordonnées!R2</f>
        <v>2019</v>
      </c>
    </row>
    <row r="3" spans="1:10" s="72" customFormat="1" ht="27" customHeight="1">
      <c r="A3" s="83" t="str">
        <f>Coordonnées!A3</f>
        <v>Modèle officiel généré par l'apllication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43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1" t="s">
        <v>49</v>
      </c>
      <c r="F4" s="222"/>
      <c r="G4" s="222"/>
      <c r="H4" s="222"/>
      <c r="I4" s="222"/>
    </row>
    <row r="5" spans="1:9" ht="17.25" customHeight="1">
      <c r="A5" s="14"/>
      <c r="E5" s="231" t="s">
        <v>74</v>
      </c>
      <c r="F5" s="232"/>
      <c r="G5" s="232"/>
      <c r="H5" s="232"/>
      <c r="I5" s="232"/>
    </row>
    <row r="6" spans="1:9" ht="17.25" customHeight="1">
      <c r="A6" s="14"/>
      <c r="E6" s="67" t="str">
        <f>Coordonnées!$H$16</f>
        <v>Budget modifié</v>
      </c>
      <c r="F6" s="67" t="str">
        <f>Coordonnées!$H$16</f>
        <v>Budget modifié</v>
      </c>
      <c r="G6" s="67" t="str">
        <f>Coordonnées!$H$16</f>
        <v>Budget modifié</v>
      </c>
      <c r="H6" s="67" t="str">
        <f>Coordonnées!$H$16</f>
        <v>Budget modifié</v>
      </c>
      <c r="I6" s="67" t="str">
        <f>Coordonnées!$H$16</f>
        <v>Budget modifié</v>
      </c>
    </row>
    <row r="7" spans="1:9" ht="17.25" customHeight="1">
      <c r="A7" s="14"/>
      <c r="E7" s="63">
        <f>F7-1</f>
        <v>2015</v>
      </c>
      <c r="F7" s="63">
        <f>G7-1</f>
        <v>2016</v>
      </c>
      <c r="G7" s="63">
        <f>H7-1</f>
        <v>2017</v>
      </c>
      <c r="H7" s="63">
        <f>I7-1</f>
        <v>2018</v>
      </c>
      <c r="I7" s="63">
        <f>J2</f>
        <v>2019</v>
      </c>
    </row>
    <row r="8" spans="1:9" ht="30" customHeight="1">
      <c r="A8" s="228" t="s">
        <v>36</v>
      </c>
      <c r="B8" s="229"/>
      <c r="C8" s="229"/>
      <c r="D8" s="230"/>
      <c r="E8" s="98">
        <v>6366713.3</v>
      </c>
      <c r="F8" s="98">
        <v>5759282.36</v>
      </c>
      <c r="G8" s="98">
        <v>6427027.15</v>
      </c>
      <c r="H8" s="98">
        <v>6389553.09</v>
      </c>
      <c r="I8" s="98">
        <v>6179194.62</v>
      </c>
    </row>
    <row r="9" spans="1:9" ht="30" customHeight="1">
      <c r="A9" s="215" t="s">
        <v>19</v>
      </c>
      <c r="B9" s="216"/>
      <c r="C9" s="216"/>
      <c r="D9" s="217"/>
      <c r="E9" s="98">
        <v>212259.65</v>
      </c>
      <c r="F9" s="98">
        <v>217972.5</v>
      </c>
      <c r="G9" s="98">
        <v>254837.22</v>
      </c>
      <c r="H9" s="98">
        <v>257266.34</v>
      </c>
      <c r="I9" s="98">
        <v>289910.73</v>
      </c>
    </row>
    <row r="10" spans="1:9" ht="30" customHeight="1">
      <c r="A10" s="215" t="s">
        <v>20</v>
      </c>
      <c r="B10" s="216"/>
      <c r="C10" s="216"/>
      <c r="D10" s="217"/>
      <c r="E10" s="98">
        <v>77889.3</v>
      </c>
      <c r="F10" s="98">
        <v>60306.95</v>
      </c>
      <c r="G10" s="98">
        <v>103523.72</v>
      </c>
      <c r="H10" s="98">
        <v>97037.35</v>
      </c>
      <c r="I10" s="98">
        <v>97037.35</v>
      </c>
    </row>
    <row r="11" spans="1:9" ht="30" customHeight="1">
      <c r="A11" s="215" t="s">
        <v>21</v>
      </c>
      <c r="B11" s="216"/>
      <c r="C11" s="216"/>
      <c r="D11" s="217"/>
      <c r="E11" s="98">
        <v>330200</v>
      </c>
      <c r="F11" s="98">
        <v>330595.57</v>
      </c>
      <c r="G11" s="98">
        <v>343052.68</v>
      </c>
      <c r="H11" s="98">
        <v>341301.85</v>
      </c>
      <c r="I11" s="98">
        <v>355063.95</v>
      </c>
    </row>
    <row r="12" spans="1:9" ht="30" customHeight="1">
      <c r="A12" s="215" t="s">
        <v>29</v>
      </c>
      <c r="B12" s="216"/>
      <c r="C12" s="216"/>
      <c r="D12" s="217"/>
      <c r="E12" s="98">
        <v>367866.85</v>
      </c>
      <c r="F12" s="98">
        <v>417072.76</v>
      </c>
      <c r="G12" s="98">
        <v>341055.05</v>
      </c>
      <c r="H12" s="98">
        <v>367373.68</v>
      </c>
      <c r="I12" s="98">
        <v>367373.68</v>
      </c>
    </row>
    <row r="13" spans="1:9" ht="30" customHeight="1">
      <c r="A13" s="215" t="s">
        <v>22</v>
      </c>
      <c r="B13" s="216"/>
      <c r="C13" s="216"/>
      <c r="D13" s="217"/>
      <c r="E13" s="98">
        <v>12172.08</v>
      </c>
      <c r="F13" s="98">
        <v>12200</v>
      </c>
      <c r="G13" s="98">
        <v>11420</v>
      </c>
      <c r="H13" s="98">
        <v>10961</v>
      </c>
      <c r="I13" s="98">
        <v>10961</v>
      </c>
    </row>
    <row r="14" spans="1:9" ht="30" customHeight="1">
      <c r="A14" s="215" t="s">
        <v>23</v>
      </c>
      <c r="B14" s="216"/>
      <c r="C14" s="216"/>
      <c r="D14" s="217"/>
      <c r="E14" s="98">
        <v>239436.9</v>
      </c>
      <c r="F14" s="98">
        <v>238168</v>
      </c>
      <c r="G14" s="98">
        <v>276716</v>
      </c>
      <c r="H14" s="98">
        <v>289978.77</v>
      </c>
      <c r="I14" s="98">
        <v>292147.69</v>
      </c>
    </row>
    <row r="15" spans="1:9" ht="30" customHeight="1">
      <c r="A15" s="215" t="s">
        <v>24</v>
      </c>
      <c r="B15" s="216"/>
      <c r="C15" s="216"/>
      <c r="D15" s="217"/>
      <c r="E15" s="98">
        <v>34370.97</v>
      </c>
      <c r="F15" s="98">
        <v>32734</v>
      </c>
      <c r="G15" s="98">
        <v>29700</v>
      </c>
      <c r="H15" s="98">
        <v>27800</v>
      </c>
      <c r="I15" s="98">
        <v>26600</v>
      </c>
    </row>
    <row r="16" spans="1:9" ht="30" customHeight="1">
      <c r="A16" s="218" t="s">
        <v>33</v>
      </c>
      <c r="B16" s="219"/>
      <c r="C16" s="219"/>
      <c r="D16" s="220"/>
      <c r="E16" s="98">
        <v>16000</v>
      </c>
      <c r="F16" s="98">
        <v>22860</v>
      </c>
      <c r="G16" s="98">
        <v>22860</v>
      </c>
      <c r="H16" s="98">
        <v>26000</v>
      </c>
      <c r="I16" s="98">
        <v>26000</v>
      </c>
    </row>
    <row r="17" spans="1:9" ht="30" customHeight="1">
      <c r="A17" s="215" t="s">
        <v>32</v>
      </c>
      <c r="B17" s="216"/>
      <c r="C17" s="216"/>
      <c r="D17" s="217"/>
      <c r="E17" s="98">
        <v>0</v>
      </c>
      <c r="F17" s="98">
        <v>0</v>
      </c>
      <c r="G17" s="98">
        <v>0</v>
      </c>
      <c r="H17" s="98">
        <v>0</v>
      </c>
      <c r="I17" s="98">
        <v>0</v>
      </c>
    </row>
    <row r="18" spans="1:9" ht="30" customHeight="1">
      <c r="A18" s="215" t="s">
        <v>25</v>
      </c>
      <c r="B18" s="216"/>
      <c r="C18" s="216"/>
      <c r="D18" s="217"/>
      <c r="E18" s="98">
        <v>266796.49</v>
      </c>
      <c r="F18" s="98">
        <v>272565</v>
      </c>
      <c r="G18" s="98">
        <v>280238.5</v>
      </c>
      <c r="H18" s="98">
        <v>283633.73</v>
      </c>
      <c r="I18" s="98">
        <v>285206.62</v>
      </c>
    </row>
    <row r="19" spans="1:9" ht="30" customHeight="1">
      <c r="A19" s="218" t="s">
        <v>26</v>
      </c>
      <c r="B19" s="219"/>
      <c r="C19" s="219"/>
      <c r="D19" s="220"/>
      <c r="E19" s="98">
        <v>136598.63</v>
      </c>
      <c r="F19" s="98">
        <v>148201.43</v>
      </c>
      <c r="G19" s="98">
        <v>171029.38</v>
      </c>
      <c r="H19" s="98">
        <v>147575.65</v>
      </c>
      <c r="I19" s="98">
        <v>159091.84</v>
      </c>
    </row>
    <row r="20" spans="1:9" ht="30" customHeight="1">
      <c r="A20" s="215" t="s">
        <v>27</v>
      </c>
      <c r="B20" s="216"/>
      <c r="C20" s="216"/>
      <c r="D20" s="217"/>
      <c r="E20" s="98">
        <v>111041.18</v>
      </c>
      <c r="F20" s="98">
        <v>109857</v>
      </c>
      <c r="G20" s="98">
        <v>110000</v>
      </c>
      <c r="H20" s="98">
        <v>111600</v>
      </c>
      <c r="I20" s="98">
        <v>115003</v>
      </c>
    </row>
    <row r="21" spans="1:9" ht="30" customHeight="1">
      <c r="A21" s="223" t="s">
        <v>28</v>
      </c>
      <c r="B21" s="224"/>
      <c r="C21" s="224"/>
      <c r="D21" s="225"/>
      <c r="E21" s="98">
        <v>35000</v>
      </c>
      <c r="F21" s="98">
        <v>32550</v>
      </c>
      <c r="G21" s="98">
        <v>32650</v>
      </c>
      <c r="H21" s="98">
        <v>32650</v>
      </c>
      <c r="I21" s="98">
        <v>32650</v>
      </c>
    </row>
  </sheetData>
  <sheetProtection/>
  <mergeCells count="19"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A1:C2"/>
    <mergeCell ref="E4:I4"/>
    <mergeCell ref="E5:I5"/>
    <mergeCell ref="A8:D8"/>
    <mergeCell ref="A9:D9"/>
    <mergeCell ref="A10:D10"/>
    <mergeCell ref="G1:H2"/>
    <mergeCell ref="E1:F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49" t="str">
        <f>Coordonnées!A1</f>
        <v>Synthèse des Comptes</v>
      </c>
      <c r="B1" s="150"/>
      <c r="C1" s="150"/>
      <c r="D1" s="59"/>
      <c r="E1" s="146" t="s">
        <v>0</v>
      </c>
      <c r="F1" s="146"/>
      <c r="G1" s="150" t="str">
        <f>Coordonnées!J1</f>
        <v>BEAUVECHAIN</v>
      </c>
      <c r="H1" s="150"/>
      <c r="I1" s="61" t="s">
        <v>42</v>
      </c>
      <c r="J1" s="74">
        <f>Coordonnées!R1</f>
        <v>25005</v>
      </c>
    </row>
    <row r="2" spans="1:10" ht="15.75" customHeight="1">
      <c r="A2" s="151"/>
      <c r="B2" s="152"/>
      <c r="C2" s="152"/>
      <c r="D2" s="60"/>
      <c r="E2" s="147"/>
      <c r="F2" s="147"/>
      <c r="G2" s="152"/>
      <c r="H2" s="152"/>
      <c r="I2" s="62" t="s">
        <v>1</v>
      </c>
      <c r="J2" s="75">
        <f>Coordonnées!R2</f>
        <v>2019</v>
      </c>
    </row>
    <row r="3" spans="1:10" s="72" customFormat="1" ht="27" customHeight="1">
      <c r="A3" s="83" t="str">
        <f>Coordonnées!A3</f>
        <v>Modèle officiel généré par l'apllication eComptes © SPW.INTERIEUR &amp; ACTION SOCIALE</v>
      </c>
      <c r="B3" s="69"/>
      <c r="C3" s="69"/>
      <c r="D3" s="69"/>
      <c r="E3" s="69"/>
      <c r="F3" s="70"/>
      <c r="G3" s="70"/>
      <c r="I3" s="71" t="s">
        <v>43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1" t="s">
        <v>49</v>
      </c>
      <c r="F4" s="222"/>
      <c r="G4" s="222"/>
      <c r="H4" s="222"/>
      <c r="I4" s="222"/>
    </row>
    <row r="5" spans="1:9" ht="17.25" customHeight="1">
      <c r="A5" s="14"/>
      <c r="E5" s="233" t="s">
        <v>75</v>
      </c>
      <c r="F5" s="234"/>
      <c r="G5" s="234"/>
      <c r="H5" s="234"/>
      <c r="I5" s="234"/>
    </row>
    <row r="6" spans="1:9" ht="17.25" customHeight="1">
      <c r="A6" s="14"/>
      <c r="E6" s="67" t="str">
        <f>Coordonnées!$H$16</f>
        <v>Budget modifié</v>
      </c>
      <c r="F6" s="67" t="str">
        <f>Coordonnées!$H$16</f>
        <v>Budget modifié</v>
      </c>
      <c r="G6" s="67" t="str">
        <f>Coordonnées!$H$16</f>
        <v>Budget modifié</v>
      </c>
      <c r="H6" s="67" t="str">
        <f>Coordonnées!$H$16</f>
        <v>Budget modifié</v>
      </c>
      <c r="I6" s="67" t="str">
        <f>Coordonnées!$H$16</f>
        <v>Budget modifié</v>
      </c>
    </row>
    <row r="7" spans="1:9" ht="17.25" customHeight="1">
      <c r="A7" s="14"/>
      <c r="E7" s="63">
        <f>F7-1</f>
        <v>2015</v>
      </c>
      <c r="F7" s="63">
        <f>G7-1</f>
        <v>2016</v>
      </c>
      <c r="G7" s="63">
        <f>H7-1</f>
        <v>2017</v>
      </c>
      <c r="H7" s="63">
        <f>I7-1</f>
        <v>2018</v>
      </c>
      <c r="I7" s="63">
        <f>J2</f>
        <v>2019</v>
      </c>
    </row>
    <row r="8" spans="1:9" ht="30" customHeight="1">
      <c r="A8" s="228" t="s">
        <v>36</v>
      </c>
      <c r="B8" s="229"/>
      <c r="C8" s="229"/>
      <c r="D8" s="230"/>
      <c r="E8" s="98">
        <v>795993.25</v>
      </c>
      <c r="F8" s="98">
        <v>974757.65</v>
      </c>
      <c r="G8" s="98">
        <v>198128.5</v>
      </c>
      <c r="H8" s="98">
        <v>570031.59</v>
      </c>
      <c r="I8" s="98">
        <v>535828.91</v>
      </c>
    </row>
    <row r="9" spans="1:9" ht="30" customHeight="1">
      <c r="A9" s="215" t="s">
        <v>19</v>
      </c>
      <c r="B9" s="216"/>
      <c r="C9" s="216"/>
      <c r="D9" s="217"/>
      <c r="E9" s="98">
        <v>1366600</v>
      </c>
      <c r="F9" s="98">
        <v>1323827.46</v>
      </c>
      <c r="G9" s="98">
        <v>1195669</v>
      </c>
      <c r="H9" s="98">
        <v>1226539.95</v>
      </c>
      <c r="I9" s="98">
        <v>927330</v>
      </c>
    </row>
    <row r="10" spans="1:9" ht="30" customHeight="1">
      <c r="A10" s="215" t="s">
        <v>20</v>
      </c>
      <c r="B10" s="216"/>
      <c r="C10" s="216"/>
      <c r="D10" s="217"/>
      <c r="E10" s="98">
        <v>0</v>
      </c>
      <c r="F10" s="98">
        <v>0</v>
      </c>
      <c r="G10" s="98">
        <v>0</v>
      </c>
      <c r="H10" s="98">
        <v>5000</v>
      </c>
      <c r="I10" s="98">
        <v>0</v>
      </c>
    </row>
    <row r="11" spans="1:9" ht="30" customHeight="1">
      <c r="A11" s="215" t="s">
        <v>21</v>
      </c>
      <c r="B11" s="216"/>
      <c r="C11" s="216"/>
      <c r="D11" s="217"/>
      <c r="E11" s="98">
        <v>1998873</v>
      </c>
      <c r="F11" s="98">
        <v>1271456.55</v>
      </c>
      <c r="G11" s="98">
        <v>348801</v>
      </c>
      <c r="H11" s="98">
        <v>1078000</v>
      </c>
      <c r="I11" s="98">
        <v>700000</v>
      </c>
    </row>
    <row r="12" spans="1:9" ht="30" customHeight="1">
      <c r="A12" s="215" t="s">
        <v>29</v>
      </c>
      <c r="B12" s="216"/>
      <c r="C12" s="216"/>
      <c r="D12" s="217"/>
      <c r="E12" s="98">
        <v>0</v>
      </c>
      <c r="F12" s="98">
        <v>0</v>
      </c>
      <c r="G12" s="98">
        <v>0</v>
      </c>
      <c r="H12" s="98">
        <v>0</v>
      </c>
      <c r="I12" s="98">
        <v>0</v>
      </c>
    </row>
    <row r="13" spans="1:9" ht="30" customHeight="1">
      <c r="A13" s="215" t="s">
        <v>22</v>
      </c>
      <c r="B13" s="216"/>
      <c r="C13" s="216"/>
      <c r="D13" s="217"/>
      <c r="E13" s="98">
        <v>0</v>
      </c>
      <c r="F13" s="98">
        <v>0</v>
      </c>
      <c r="G13" s="98">
        <v>0</v>
      </c>
      <c r="H13" s="98">
        <v>0</v>
      </c>
      <c r="I13" s="98">
        <v>0</v>
      </c>
    </row>
    <row r="14" spans="1:9" ht="30" customHeight="1">
      <c r="A14" s="215" t="s">
        <v>23</v>
      </c>
      <c r="B14" s="216"/>
      <c r="C14" s="216"/>
      <c r="D14" s="217"/>
      <c r="E14" s="98">
        <v>5500</v>
      </c>
      <c r="F14" s="98">
        <v>5000</v>
      </c>
      <c r="G14" s="98">
        <v>32034</v>
      </c>
      <c r="H14" s="98">
        <v>42000</v>
      </c>
      <c r="I14" s="98">
        <v>33000</v>
      </c>
    </row>
    <row r="15" spans="1:9" ht="30" customHeight="1">
      <c r="A15" s="215" t="s">
        <v>24</v>
      </c>
      <c r="B15" s="216"/>
      <c r="C15" s="216"/>
      <c r="D15" s="217"/>
      <c r="E15" s="98">
        <v>21949.13</v>
      </c>
      <c r="F15" s="98">
        <v>2500</v>
      </c>
      <c r="G15" s="98">
        <v>44456.66</v>
      </c>
      <c r="H15" s="98">
        <v>77500</v>
      </c>
      <c r="I15" s="98">
        <v>42500</v>
      </c>
    </row>
    <row r="16" spans="1:9" ht="30" customHeight="1">
      <c r="A16" s="218" t="s">
        <v>33</v>
      </c>
      <c r="B16" s="219"/>
      <c r="C16" s="219"/>
      <c r="D16" s="220"/>
      <c r="E16" s="98">
        <v>0</v>
      </c>
      <c r="F16" s="98">
        <v>0</v>
      </c>
      <c r="G16" s="98">
        <v>0</v>
      </c>
      <c r="H16" s="98">
        <v>0</v>
      </c>
      <c r="I16" s="98">
        <v>47000</v>
      </c>
    </row>
    <row r="17" spans="1:9" ht="30" customHeight="1">
      <c r="A17" s="215" t="s">
        <v>32</v>
      </c>
      <c r="B17" s="216"/>
      <c r="C17" s="216"/>
      <c r="D17" s="217"/>
      <c r="E17" s="98">
        <v>12000</v>
      </c>
      <c r="F17" s="98">
        <v>0</v>
      </c>
      <c r="G17" s="98">
        <v>25500</v>
      </c>
      <c r="H17" s="98">
        <v>12000</v>
      </c>
      <c r="I17" s="98">
        <v>4000</v>
      </c>
    </row>
    <row r="18" spans="1:9" ht="30" customHeight="1">
      <c r="A18" s="215" t="s">
        <v>25</v>
      </c>
      <c r="B18" s="216"/>
      <c r="C18" s="216"/>
      <c r="D18" s="217"/>
      <c r="E18" s="98">
        <v>59000</v>
      </c>
      <c r="F18" s="98">
        <v>8000</v>
      </c>
      <c r="G18" s="98">
        <v>1995</v>
      </c>
      <c r="H18" s="98">
        <v>102000</v>
      </c>
      <c r="I18" s="98">
        <v>11250</v>
      </c>
    </row>
    <row r="19" spans="1:9" ht="30" customHeight="1">
      <c r="A19" s="218" t="s">
        <v>26</v>
      </c>
      <c r="B19" s="219"/>
      <c r="C19" s="219"/>
      <c r="D19" s="220"/>
      <c r="E19" s="98">
        <v>118653.06</v>
      </c>
      <c r="F19" s="98">
        <v>68546.58</v>
      </c>
      <c r="G19" s="98">
        <v>103546.58</v>
      </c>
      <c r="H19" s="98">
        <v>266562.41</v>
      </c>
      <c r="I19" s="98">
        <v>275456.38</v>
      </c>
    </row>
    <row r="20" spans="1:9" ht="30" customHeight="1">
      <c r="A20" s="215" t="s">
        <v>27</v>
      </c>
      <c r="B20" s="216"/>
      <c r="C20" s="216"/>
      <c r="D20" s="217"/>
      <c r="E20" s="98">
        <v>47342.56</v>
      </c>
      <c r="F20" s="98">
        <v>0</v>
      </c>
      <c r="G20" s="98">
        <v>0</v>
      </c>
      <c r="H20" s="98">
        <v>0</v>
      </c>
      <c r="I20" s="98">
        <v>0</v>
      </c>
    </row>
    <row r="21" spans="1:9" ht="30" customHeight="1">
      <c r="A21" s="223" t="s">
        <v>28</v>
      </c>
      <c r="B21" s="224"/>
      <c r="C21" s="224"/>
      <c r="D21" s="225"/>
      <c r="E21" s="98">
        <v>17666</v>
      </c>
      <c r="F21" s="98">
        <v>57666.4</v>
      </c>
      <c r="G21" s="98">
        <v>0</v>
      </c>
      <c r="H21" s="98">
        <v>17666.4</v>
      </c>
      <c r="I21" s="98">
        <v>0</v>
      </c>
    </row>
  </sheetData>
  <sheetProtection/>
  <mergeCells count="19"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A1:C2"/>
    <mergeCell ref="E4:I4"/>
    <mergeCell ref="E5:I5"/>
    <mergeCell ref="A8:D8"/>
    <mergeCell ref="A9:D9"/>
    <mergeCell ref="A10:D10"/>
    <mergeCell ref="G1:H2"/>
    <mergeCell ref="E1:F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4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49" t="str">
        <f>Coordonnées!A1</f>
        <v>Synthèse des Comptes</v>
      </c>
      <c r="B1" s="150"/>
      <c r="C1" s="150"/>
      <c r="D1" s="59"/>
      <c r="E1" s="146" t="s">
        <v>0</v>
      </c>
      <c r="F1" s="146"/>
      <c r="G1" s="150" t="str">
        <f>Coordonnées!J1</f>
        <v>BEAUVECHAIN</v>
      </c>
      <c r="H1" s="150"/>
      <c r="I1" s="61" t="s">
        <v>42</v>
      </c>
      <c r="J1" s="74">
        <f>Coordonnées!R1</f>
        <v>25005</v>
      </c>
    </row>
    <row r="2" spans="1:10" ht="15.75" customHeight="1">
      <c r="A2" s="151"/>
      <c r="B2" s="152"/>
      <c r="C2" s="152"/>
      <c r="D2" s="60"/>
      <c r="E2" s="147"/>
      <c r="F2" s="147"/>
      <c r="G2" s="152"/>
      <c r="H2" s="152"/>
      <c r="I2" s="62" t="s">
        <v>1</v>
      </c>
      <c r="J2" s="75">
        <f>Coordonnées!R2</f>
        <v>2019</v>
      </c>
    </row>
    <row r="3" spans="1:10" s="72" customFormat="1" ht="27" customHeight="1">
      <c r="A3" s="83" t="str">
        <f>Coordonnées!A3</f>
        <v>Modèle officiel généré par l'apllication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43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1" t="s">
        <v>49</v>
      </c>
      <c r="F4" s="222"/>
      <c r="G4" s="222"/>
      <c r="H4" s="222"/>
      <c r="I4" s="222"/>
    </row>
    <row r="5" spans="1:9" ht="17.25" customHeight="1">
      <c r="A5" s="14"/>
      <c r="E5" s="235" t="s">
        <v>76</v>
      </c>
      <c r="F5" s="236"/>
      <c r="G5" s="236"/>
      <c r="H5" s="236"/>
      <c r="I5" s="236"/>
    </row>
    <row r="6" spans="1:9" ht="17.25" customHeight="1">
      <c r="A6" s="14"/>
      <c r="E6" s="67" t="str">
        <f>Coordonnées!$H$16</f>
        <v>Budget modifié</v>
      </c>
      <c r="F6" s="67" t="str">
        <f>Coordonnées!$H$16</f>
        <v>Budget modifié</v>
      </c>
      <c r="G6" s="67" t="str">
        <f>Coordonnées!$H$16</f>
        <v>Budget modifié</v>
      </c>
      <c r="H6" s="67" t="str">
        <f>Coordonnées!$H$16</f>
        <v>Budget modifié</v>
      </c>
      <c r="I6" s="67" t="str">
        <f>Coordonnées!$H$16</f>
        <v>Budget modifié</v>
      </c>
    </row>
    <row r="7" spans="1:9" ht="17.25" customHeight="1">
      <c r="A7" s="14"/>
      <c r="E7" s="63">
        <f>F7-1</f>
        <v>2015</v>
      </c>
      <c r="F7" s="63">
        <f>G7-1</f>
        <v>2016</v>
      </c>
      <c r="G7" s="63">
        <f>H7-1</f>
        <v>2017</v>
      </c>
      <c r="H7" s="63">
        <f>I7-1</f>
        <v>2018</v>
      </c>
      <c r="I7" s="63">
        <f>J2</f>
        <v>2019</v>
      </c>
    </row>
    <row r="8" spans="1:9" ht="30" customHeight="1">
      <c r="A8" s="228" t="s">
        <v>36</v>
      </c>
      <c r="B8" s="229"/>
      <c r="C8" s="229"/>
      <c r="D8" s="230"/>
      <c r="E8" s="98">
        <v>2008330.82</v>
      </c>
      <c r="F8" s="98">
        <v>1794140.29</v>
      </c>
      <c r="G8" s="98">
        <v>986094</v>
      </c>
      <c r="H8" s="98">
        <v>2085807.37</v>
      </c>
      <c r="I8" s="98">
        <v>1534278.31</v>
      </c>
    </row>
    <row r="9" spans="1:9" ht="30" customHeight="1">
      <c r="A9" s="215" t="s">
        <v>19</v>
      </c>
      <c r="B9" s="216"/>
      <c r="C9" s="216"/>
      <c r="D9" s="217"/>
      <c r="E9" s="98">
        <v>903575</v>
      </c>
      <c r="F9" s="98">
        <v>883817</v>
      </c>
      <c r="G9" s="98">
        <v>897474.2</v>
      </c>
      <c r="H9" s="98">
        <v>1021009</v>
      </c>
      <c r="I9" s="98">
        <v>771474.36</v>
      </c>
    </row>
    <row r="10" spans="1:9" ht="30" customHeight="1">
      <c r="A10" s="215" t="s">
        <v>20</v>
      </c>
      <c r="B10" s="216"/>
      <c r="C10" s="216"/>
      <c r="D10" s="217"/>
      <c r="E10" s="98">
        <v>0</v>
      </c>
      <c r="F10" s="98">
        <v>0</v>
      </c>
      <c r="G10" s="98">
        <v>0</v>
      </c>
      <c r="H10" s="98">
        <v>0</v>
      </c>
      <c r="I10" s="98">
        <v>0</v>
      </c>
    </row>
    <row r="11" spans="1:9" ht="30" customHeight="1">
      <c r="A11" s="215" t="s">
        <v>21</v>
      </c>
      <c r="B11" s="216"/>
      <c r="C11" s="216"/>
      <c r="D11" s="217"/>
      <c r="E11" s="98">
        <v>1063059</v>
      </c>
      <c r="F11" s="98">
        <v>499438</v>
      </c>
      <c r="G11" s="98">
        <v>120007.43</v>
      </c>
      <c r="H11" s="98">
        <v>312488.4</v>
      </c>
      <c r="I11" s="98">
        <v>305945</v>
      </c>
    </row>
    <row r="12" spans="1:9" ht="30" customHeight="1">
      <c r="A12" s="215" t="s">
        <v>29</v>
      </c>
      <c r="B12" s="216"/>
      <c r="C12" s="216"/>
      <c r="D12" s="217"/>
      <c r="E12" s="98">
        <v>0</v>
      </c>
      <c r="F12" s="98">
        <v>550000</v>
      </c>
      <c r="G12" s="98">
        <v>0</v>
      </c>
      <c r="H12" s="98">
        <v>0</v>
      </c>
      <c r="I12" s="98">
        <v>0</v>
      </c>
    </row>
    <row r="13" spans="1:9" ht="30" customHeight="1">
      <c r="A13" s="215" t="s">
        <v>22</v>
      </c>
      <c r="B13" s="216"/>
      <c r="C13" s="216"/>
      <c r="D13" s="217"/>
      <c r="E13" s="98">
        <v>0</v>
      </c>
      <c r="F13" s="98">
        <v>0</v>
      </c>
      <c r="G13" s="98">
        <v>0</v>
      </c>
      <c r="H13" s="98">
        <v>0</v>
      </c>
      <c r="I13" s="98">
        <v>0</v>
      </c>
    </row>
    <row r="14" spans="1:9" ht="30" customHeight="1">
      <c r="A14" s="215" t="s">
        <v>23</v>
      </c>
      <c r="B14" s="216"/>
      <c r="C14" s="216"/>
      <c r="D14" s="217"/>
      <c r="E14" s="98">
        <v>0</v>
      </c>
      <c r="F14" s="98">
        <v>0</v>
      </c>
      <c r="G14" s="98">
        <v>0</v>
      </c>
      <c r="H14" s="98">
        <v>0</v>
      </c>
      <c r="I14" s="98">
        <v>0</v>
      </c>
    </row>
    <row r="15" spans="1:9" ht="30" customHeight="1">
      <c r="A15" s="215" t="s">
        <v>24</v>
      </c>
      <c r="B15" s="216"/>
      <c r="C15" s="216"/>
      <c r="D15" s="217"/>
      <c r="E15" s="98">
        <v>0</v>
      </c>
      <c r="F15" s="98">
        <v>0</v>
      </c>
      <c r="G15" s="98">
        <v>17982.48</v>
      </c>
      <c r="H15" s="98">
        <v>22500</v>
      </c>
      <c r="I15" s="98">
        <v>0</v>
      </c>
    </row>
    <row r="16" spans="1:9" ht="30" customHeight="1">
      <c r="A16" s="218" t="s">
        <v>33</v>
      </c>
      <c r="B16" s="219"/>
      <c r="C16" s="219"/>
      <c r="D16" s="220"/>
      <c r="E16" s="98">
        <v>0</v>
      </c>
      <c r="F16" s="98">
        <v>0</v>
      </c>
      <c r="G16" s="98">
        <v>0</v>
      </c>
      <c r="H16" s="98">
        <v>0</v>
      </c>
      <c r="I16" s="98">
        <v>36800</v>
      </c>
    </row>
    <row r="17" spans="1:9" ht="30" customHeight="1">
      <c r="A17" s="215" t="s">
        <v>32</v>
      </c>
      <c r="B17" s="216"/>
      <c r="C17" s="216"/>
      <c r="D17" s="217"/>
      <c r="E17" s="98">
        <v>0</v>
      </c>
      <c r="F17" s="98">
        <v>0</v>
      </c>
      <c r="G17" s="98">
        <v>8150</v>
      </c>
      <c r="H17" s="98">
        <v>2500</v>
      </c>
      <c r="I17" s="98">
        <v>0</v>
      </c>
    </row>
    <row r="18" spans="1:9" ht="30" customHeight="1">
      <c r="A18" s="215" t="s">
        <v>25</v>
      </c>
      <c r="B18" s="216"/>
      <c r="C18" s="216"/>
      <c r="D18" s="217"/>
      <c r="E18" s="98">
        <v>50000</v>
      </c>
      <c r="F18" s="98">
        <v>0</v>
      </c>
      <c r="G18" s="98">
        <v>0</v>
      </c>
      <c r="H18" s="98">
        <v>100000</v>
      </c>
      <c r="I18" s="98">
        <v>0</v>
      </c>
    </row>
    <row r="19" spans="1:9" ht="30" customHeight="1">
      <c r="A19" s="218" t="s">
        <v>26</v>
      </c>
      <c r="B19" s="219"/>
      <c r="C19" s="219"/>
      <c r="D19" s="220"/>
      <c r="E19" s="98">
        <v>30558</v>
      </c>
      <c r="F19" s="98">
        <v>10225.35</v>
      </c>
      <c r="G19" s="98">
        <v>23875.35</v>
      </c>
      <c r="H19" s="98">
        <v>86350</v>
      </c>
      <c r="I19" s="98">
        <v>102500</v>
      </c>
    </row>
    <row r="20" spans="1:9" ht="30" customHeight="1">
      <c r="A20" s="215" t="s">
        <v>27</v>
      </c>
      <c r="B20" s="216"/>
      <c r="C20" s="216"/>
      <c r="D20" s="217"/>
      <c r="E20" s="98">
        <v>0</v>
      </c>
      <c r="F20" s="98">
        <v>0</v>
      </c>
      <c r="G20" s="98">
        <v>0</v>
      </c>
      <c r="H20" s="98">
        <v>0</v>
      </c>
      <c r="I20" s="98">
        <v>0</v>
      </c>
    </row>
    <row r="21" spans="1:9" ht="30" customHeight="1">
      <c r="A21" s="223" t="s">
        <v>28</v>
      </c>
      <c r="B21" s="224"/>
      <c r="C21" s="224"/>
      <c r="D21" s="225"/>
      <c r="E21" s="98">
        <v>0</v>
      </c>
      <c r="F21" s="98">
        <v>0</v>
      </c>
      <c r="G21" s="98">
        <v>0</v>
      </c>
      <c r="H21" s="98">
        <v>0</v>
      </c>
      <c r="I21" s="98">
        <v>0</v>
      </c>
    </row>
  </sheetData>
  <sheetProtection/>
  <mergeCells count="19"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A1:C2"/>
    <mergeCell ref="E4:I4"/>
    <mergeCell ref="E5:I5"/>
    <mergeCell ref="A8:D8"/>
    <mergeCell ref="A9:D9"/>
    <mergeCell ref="A10:D10"/>
    <mergeCell ref="G1:H2"/>
    <mergeCell ref="E1:F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Stephanie Jacques</cp:lastModifiedBy>
  <cp:lastPrinted>2019-04-29T14:14:47Z</cp:lastPrinted>
  <dcterms:created xsi:type="dcterms:W3CDTF">2006-02-10T09:03:57Z</dcterms:created>
  <dcterms:modified xsi:type="dcterms:W3CDTF">2019-07-04T08:57:26Z</dcterms:modified>
  <cp:category/>
  <cp:version/>
  <cp:contentType/>
  <cp:contentStatus/>
</cp:coreProperties>
</file>